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2300" activeTab="2"/>
  </bookViews>
  <sheets>
    <sheet name="стр.1" sheetId="1" r:id="rId1"/>
    <sheet name="стр.2_3" sheetId="2" r:id="rId2"/>
    <sheet name="стр.4_5" sheetId="3" r:id="rId3"/>
    <sheet name="Лист1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'стр.4_5'!$A$1:$DD$77</definedName>
  </definedNames>
  <calcPr fullCalcOnLoad="1"/>
</workbook>
</file>

<file path=xl/sharedStrings.xml><?xml version="1.0" encoding="utf-8"?>
<sst xmlns="http://schemas.openxmlformats.org/spreadsheetml/2006/main" count="223" uniqueCount="178">
  <si>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</si>
  <si>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</si>
  <si>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</si>
  <si>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</si>
  <si>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</si>
  <si>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</si>
  <si>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</si>
  <si>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</si>
  <si>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</si>
  <si>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</si>
  <si>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</si>
  <si>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</si>
  <si>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</si>
  <si>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</si>
  <si>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</si>
  <si>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</si>
  <si>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</si>
  <si>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</si>
  <si>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</si>
  <si>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</si>
  <si>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</si>
  <si>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</si>
  <si>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</si>
  <si>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</si>
  <si>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</si>
  <si>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</si>
  <si>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</si>
  <si>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</si>
  <si>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</si>
  <si>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</si>
  <si>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</si>
  <si>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</si>
  <si>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</si>
  <si>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</si>
  <si>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</si>
  <si>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</si>
  <si>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</si>
  <si>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</si>
  <si>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</si>
  <si>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</si>
  <si>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</si>
  <si>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</si>
  <si>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</si>
  <si>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</si>
  <si>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</si>
  <si>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</si>
  <si>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</si>
  <si>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</si>
  <si>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</si>
  <si>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</si>
  <si>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</si>
  <si>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</si>
  <si>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</si>
  <si>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</si>
  <si>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</si>
  <si>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</si>
  <si>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</si>
  <si>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</si>
  <si>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</si>
  <si>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</si>
  <si>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</si>
  <si>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</si>
  <si>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</si>
  <si>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</si>
  <si>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</si>
  <si>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</si>
  <si>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</si>
  <si>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</si>
  <si>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</si>
  <si>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</si>
  <si>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</si>
  <si>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</si>
  <si>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от 18.11.2010 № 712</t>
  </si>
  <si>
    <t>на 20</t>
  </si>
  <si>
    <t>383</t>
  </si>
  <si>
    <t>бюджетного учреждения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</si>
  <si>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</si>
  <si>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</si>
  <si>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</si>
  <si>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</si>
  <si>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</si>
  <si>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</si>
  <si>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</si>
  <si>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</si>
  <si>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</si>
  <si>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</si>
  <si>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</si>
  <si>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</si>
  <si>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</si>
  <si>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</si>
  <si>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</si>
  <si>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</si>
  <si>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</si>
  <si>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</si>
  <si>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</si>
  <si>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</si>
  <si>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</si>
  <si>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</si>
  <si>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</si>
  <si>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</si>
  <si>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</si>
  <si>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</si>
  <si>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</si>
  <si>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</si>
  <si>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</si>
  <si>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</si>
  <si>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</si>
  <si>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</si>
  <si>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</si>
  <si>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</si>
  <si>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</si>
  <si>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</si>
  <si>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</si>
  <si>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</si>
  <si>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</si>
  <si>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</si>
  <si>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</si>
  <si>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</si>
  <si>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</si>
  <si>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</si>
  <si>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</si>
  <si>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</si>
  <si>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Иные субсидии</t>
  </si>
  <si>
    <t>Иные выплаты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</si>
  <si>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</si>
  <si>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</si>
  <si>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</si>
  <si>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3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</si>
  <si>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</si>
  <si>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</si>
  <si>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</si>
  <si>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</si>
  <si>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</si>
  <si>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</t>
  </si>
  <si>
    <t>Увеличение стоимости акций и иных форм</t>
  </si>
  <si>
    <t>к Порядку составления и утверждения плана</t>
  </si>
  <si>
    <t xml:space="preserve">финансово-хозяйственной деятельности </t>
  </si>
  <si>
    <t>государственных бюджетных учреждений,</t>
  </si>
  <si>
    <t>находящихся в ведении Министерства культуры</t>
  </si>
  <si>
    <t xml:space="preserve">Российской Федерации, утвержденному Приказом </t>
  </si>
  <si>
    <t>Министерства культуры Российской Федерации</t>
  </si>
  <si>
    <t>II. Финансовые активы, всего</t>
  </si>
  <si>
    <t>III. Обязательства, всего</t>
  </si>
  <si>
    <t>Поступление финансовых активов, всего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</si>
  <si>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</si>
  <si>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</si>
  <si>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</si>
  <si>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</si>
  <si>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Код
по бюджетной классификации операции
сектора государственно-
го управления</t>
  </si>
  <si>
    <t>3.2.9. по приобретению непроизведенных активов</t>
  </si>
  <si>
    <t>3.3.9. по приобретению непроизведенных активов</t>
  </si>
  <si>
    <t>Глава сельсовета</t>
  </si>
  <si>
    <t>Наименование муниципального</t>
  </si>
  <si>
    <t>муниципальное бюджетное учреждение культуры "Элитовская Централизованная клубная система"</t>
  </si>
  <si>
    <t>38580106</t>
  </si>
  <si>
    <t>2411022244/241101001</t>
  </si>
  <si>
    <t>Администрация Элитовского сельсовета Емельяновского района Красноярского края</t>
  </si>
  <si>
    <t>663011,Красноярский край, Емельяновский район, п. Элита, ул. Заводская 14</t>
  </si>
  <si>
    <t>Руководитель муниципального</t>
  </si>
  <si>
    <t xml:space="preserve">бюджетного учреждения </t>
  </si>
  <si>
    <t>Главный бухгалтер муниципального бюджетного</t>
  </si>
  <si>
    <t xml:space="preserve">учреждения </t>
  </si>
  <si>
    <t>1.Объединение имущества, создание единой материальной базы для более полного использования всех ресурсов, оборудования,аудиотехники.   2.Объединение работников культуры в единый коллектив, что позволяет организовать культурную деятельность на более высоком уровне.   3. Расширение сферы услуг населению.</t>
  </si>
  <si>
    <t>1. Проведение дискотек. 2. Проведение юбилеев,вечеров по социально творческим и персональным заказам. 3.Сдача в аренду сценических костюмов, аудиоаппаратуры.  4.Организация и прведение ярмарок, выставок-продаж.</t>
  </si>
  <si>
    <t>15</t>
  </si>
  <si>
    <t>1. Проведение дискотек.2. Проведение юбилеев,вечеров по социально творческим и персональным заказам. 3.Сдача в аренду сценических костюмов, аудиоаппаратуры. 4.Организация и проведение ярмарок, выставок-продаж.</t>
  </si>
  <si>
    <t>Выплаты за счет целевой субсидии</t>
  </si>
  <si>
    <t>Выплаты за счет поступлений от иной приносящей доход деятельности</t>
  </si>
  <si>
    <t>Заработная плата (за счет остатков на начало года)</t>
  </si>
  <si>
    <t>Заработная плата, всего</t>
  </si>
  <si>
    <t>Увеличение стоимости основных средств (за счет остатков на начало года)</t>
  </si>
  <si>
    <t>Увеличение стоимости основных средств, всего</t>
  </si>
  <si>
    <t>Субсидии на выполнение муниципального задания за счет краевого бюджета</t>
  </si>
  <si>
    <t>Субсидии на выполнение муниципального задания за счет местного бюджета</t>
  </si>
  <si>
    <t>В. В. Звягин</t>
  </si>
  <si>
    <t>Жирохов Е. С.</t>
  </si>
  <si>
    <t>25</t>
  </si>
  <si>
    <t>декабря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</si>
</sst>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 vertical="top"/>
    </xf>
    <xf numFmtId="4" fontId="5" fillId="33" borderId="15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left" vertical="top" wrapText="1" indent="2"/>
    </xf>
    <xf numFmtId="4" fontId="5" fillId="0" borderId="12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3">
      <selection activeCell="BG11" sqref="BG11:DD11"/>
    </sheetView>
  </sheetViews>
  <sheetFormatPr defaultColWidth="0.875" defaultRowHeight="12.75"/>
  <cols>
    <col min="1" max="88" width="0.875" style="1" customWidth="1"/>
    <col min="89" max="89" width="0.6171875" style="1" customWidth="1"/>
    <col min="90" max="90" width="0.875" style="1" hidden="1" customWidth="1"/>
    <col min="91" max="91" width="0.37109375" style="1" customWidth="1"/>
    <col min="92" max="94" width="0.6171875" style="1" customWidth="1"/>
    <col min="95" max="16384" width="0.875" style="1" customWidth="1"/>
  </cols>
  <sheetData>
    <row r="1" s="2" customFormat="1" ht="11.25" customHeight="1">
      <c r="BN1" s="2" t="s">
        <v>71</v>
      </c>
    </row>
    <row r="2" s="2" customFormat="1" ht="11.25" customHeight="1">
      <c r="BN2" s="19" t="s">
        <v>135</v>
      </c>
    </row>
    <row r="3" s="2" customFormat="1" ht="11.25" customHeight="1">
      <c r="BN3" s="2" t="s">
        <v>136</v>
      </c>
    </row>
    <row r="4" s="2" customFormat="1" ht="11.25" customHeight="1">
      <c r="BN4" s="19" t="s">
        <v>137</v>
      </c>
    </row>
    <row r="5" s="2" customFormat="1" ht="11.25" customHeight="1">
      <c r="BN5" s="19" t="s">
        <v>138</v>
      </c>
    </row>
    <row r="6" s="2" customFormat="1" ht="11.25" customHeight="1">
      <c r="BN6" s="19" t="s">
        <v>139</v>
      </c>
    </row>
    <row r="7" s="2" customFormat="1" ht="11.25" customHeight="1">
      <c r="BN7" s="19" t="s">
        <v>140</v>
      </c>
    </row>
    <row r="8" s="2" customFormat="1" ht="11.25" customHeight="1">
      <c r="BN8" s="19" t="s">
        <v>72</v>
      </c>
    </row>
    <row r="9" ht="15">
      <c r="N9" s="2"/>
    </row>
    <row r="10" spans="59:108" ht="15">
      <c r="BG10" s="66" t="s">
        <v>16</v>
      </c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59:108" ht="15">
      <c r="BG11" s="69" t="s">
        <v>151</v>
      </c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59:108" s="2" customFormat="1" ht="12.75" customHeight="1">
      <c r="BG12" s="65" t="s">
        <v>50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59:108" ht="15"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69" t="s">
        <v>174</v>
      </c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</row>
    <row r="14" spans="59:108" s="2" customFormat="1" ht="12.75" customHeight="1">
      <c r="BG14" s="83" t="s">
        <v>14</v>
      </c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 t="s">
        <v>15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</row>
    <row r="16" spans="74:103" ht="15">
      <c r="BV16" s="11"/>
      <c r="BW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0"/>
      <c r="CT16" s="10"/>
      <c r="CU16" s="10"/>
      <c r="CV16" s="10"/>
      <c r="CW16" s="15"/>
      <c r="CX16" s="15"/>
      <c r="CY16" s="15"/>
    </row>
    <row r="17" spans="1:108" ht="16.5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36:58" s="3" customFormat="1" ht="14.25">
      <c r="AJ18" s="9"/>
      <c r="AM18" s="9"/>
      <c r="AV18" s="18"/>
      <c r="AW18" s="18"/>
      <c r="AX18" s="18"/>
      <c r="BA18" s="18" t="s">
        <v>73</v>
      </c>
      <c r="BB18" s="70" t="s">
        <v>164</v>
      </c>
      <c r="BC18" s="70"/>
      <c r="BD18" s="70"/>
      <c r="BE18" s="70"/>
      <c r="BF18" s="3" t="s">
        <v>5</v>
      </c>
    </row>
    <row r="20" spans="93:108" s="2" customFormat="1" ht="12">
      <c r="CO20" s="61" t="s">
        <v>17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</row>
    <row r="21" spans="78:108" s="8" customFormat="1" ht="12.75">
      <c r="BZ21" s="28" t="s">
        <v>51</v>
      </c>
      <c r="CA21" s="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8:108" s="8" customFormat="1" ht="14.25">
      <c r="R22" s="3"/>
      <c r="S22" s="5" t="s">
        <v>2</v>
      </c>
      <c r="T22" s="59" t="s">
        <v>176</v>
      </c>
      <c r="U22" s="59"/>
      <c r="V22" s="59"/>
      <c r="W22" s="59"/>
      <c r="X22" s="3" t="s">
        <v>2</v>
      </c>
      <c r="Y22" s="3"/>
      <c r="Z22" s="3"/>
      <c r="AA22" s="59" t="s">
        <v>177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7">
        <v>20</v>
      </c>
      <c r="AT22" s="67"/>
      <c r="AU22" s="67"/>
      <c r="AV22" s="67"/>
      <c r="AW22" s="68" t="s">
        <v>164</v>
      </c>
      <c r="AX22" s="68"/>
      <c r="AY22" s="68"/>
      <c r="AZ22" s="68"/>
      <c r="BA22" s="3" t="s">
        <v>3</v>
      </c>
      <c r="BB22" s="3"/>
      <c r="BC22" s="3"/>
      <c r="BY22" s="20"/>
      <c r="BZ22" s="28" t="s">
        <v>18</v>
      </c>
      <c r="CA22" s="2"/>
      <c r="CO22" s="62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77:108" s="8" customFormat="1" ht="12.75">
      <c r="BY23" s="20"/>
      <c r="BZ23" s="12"/>
      <c r="CA23" s="2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77:108" s="8" customFormat="1" ht="12.75">
      <c r="BY24" s="20"/>
      <c r="BZ24" s="12"/>
      <c r="CA24" s="2"/>
      <c r="CO24" s="62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1:108" s="27" customFormat="1" ht="12.75" customHeight="1">
      <c r="A25" s="27" t="s">
        <v>152</v>
      </c>
      <c r="AM25" s="78" t="s">
        <v>153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Z25" s="27" t="s">
        <v>19</v>
      </c>
      <c r="CA25" s="28"/>
      <c r="CO25" s="62" t="s">
        <v>154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1:108" s="27" customFormat="1" ht="12.75" customHeight="1">
      <c r="A26" s="27" t="s">
        <v>75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2"/>
      <c r="V26" s="23"/>
      <c r="W26" s="23"/>
      <c r="X26" s="23"/>
      <c r="Y26" s="23"/>
      <c r="Z26" s="56"/>
      <c r="AA26" s="56"/>
      <c r="AB26" s="56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Z26" s="28"/>
      <c r="CA26" s="28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s="27" customFormat="1" ht="12.75" customHeight="1">
      <c r="A27" s="27" t="s">
        <v>76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Z27" s="28"/>
      <c r="CA27" s="28"/>
      <c r="CO27" s="62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44:108" s="8" customFormat="1" ht="21" customHeight="1"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Y28" s="20"/>
      <c r="BZ28" s="12"/>
      <c r="CA28" s="2"/>
      <c r="CO28" s="86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8"/>
    </row>
    <row r="29" spans="1:108" s="52" customFormat="1" ht="32.25" customHeight="1">
      <c r="A29" s="52" t="s">
        <v>77</v>
      </c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CA29" s="54"/>
      <c r="CO29" s="72" t="s">
        <v>155</v>
      </c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s="52" customFormat="1" ht="21" customHeight="1">
      <c r="A30" s="50" t="s">
        <v>21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Z30" s="53" t="s">
        <v>20</v>
      </c>
      <c r="CA30" s="54"/>
      <c r="CO30" s="80" t="s">
        <v>74</v>
      </c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s="27" customFormat="1" ht="12.75" customHeight="1">
      <c r="A31" s="25" t="s">
        <v>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75" t="s">
        <v>156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27" customFormat="1" ht="12.75" customHeight="1">
      <c r="A32" s="25" t="s">
        <v>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</row>
    <row r="33" spans="1:108" s="27" customFormat="1" ht="12.75" customHeight="1">
      <c r="A33" s="25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40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s="8" customFormat="1" ht="6" customHeight="1">
      <c r="A34" s="24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40"/>
      <c r="AN34" s="40"/>
      <c r="AO34" s="40"/>
      <c r="AP34" s="43"/>
      <c r="AQ34" s="21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43"/>
      <c r="BU34" s="43"/>
      <c r="BV34" s="43"/>
      <c r="BW34" s="43"/>
      <c r="BX34" s="43"/>
      <c r="BY34" s="43"/>
      <c r="BZ34" s="44"/>
      <c r="CA34" s="45"/>
      <c r="CB34" s="43"/>
      <c r="CC34" s="43"/>
      <c r="CD34" s="43"/>
      <c r="CE34" s="43"/>
      <c r="CF34" s="43"/>
      <c r="CG34" s="43"/>
      <c r="CH34" s="43"/>
      <c r="CI34" s="21"/>
      <c r="CJ34" s="21"/>
      <c r="CK34" s="21"/>
      <c r="CL34" s="21"/>
      <c r="CM34" s="21"/>
      <c r="CN34" s="21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</row>
    <row r="35" spans="1:92" s="8" customFormat="1" ht="12.75" customHeight="1">
      <c r="A35" s="8" t="s">
        <v>81</v>
      </c>
      <c r="AM35" s="78" t="s">
        <v>157</v>
      </c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</row>
    <row r="36" spans="1:92" s="8" customFormat="1" ht="12.75">
      <c r="A36" s="8" t="s">
        <v>82</v>
      </c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</row>
    <row r="37" spans="1:92" s="8" customFormat="1" ht="12.75" customHeight="1">
      <c r="A37" s="8" t="s">
        <v>83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</row>
    <row r="38" ht="15" customHeight="1"/>
    <row r="39" spans="1:108" s="3" customFormat="1" ht="14.25">
      <c r="A39" s="71" t="s">
        <v>84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</row>
    <row r="40" spans="1:108" s="3" customFormat="1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</row>
    <row r="41" spans="1:108" ht="15">
      <c r="A41" s="77" t="s">
        <v>85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76.5" customHeight="1">
      <c r="A42" s="60" t="s">
        <v>162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">
      <c r="A43" s="77" t="s">
        <v>86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</row>
    <row r="44" spans="1:108" ht="66.75" customHeight="1">
      <c r="A44" s="60" t="s">
        <v>163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spans="1:108" s="3" customFormat="1" ht="26.25" customHeight="1">
      <c r="A45" s="9" t="s">
        <v>87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</row>
    <row r="46" spans="1:108" ht="62.25" customHeight="1">
      <c r="A46" s="60" t="s">
        <v>165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</row>
    <row r="47" ht="3" customHeight="1"/>
  </sheetData>
  <sheetProtection/>
  <mergeCells count="34">
    <mergeCell ref="A43:DD43"/>
    <mergeCell ref="CO26:DD26"/>
    <mergeCell ref="CO27:DD27"/>
    <mergeCell ref="CO30:DD30"/>
    <mergeCell ref="BZ14:DD14"/>
    <mergeCell ref="BG13:BY13"/>
    <mergeCell ref="BG14:BY14"/>
    <mergeCell ref="A17:DD17"/>
    <mergeCell ref="CO28:DD28"/>
    <mergeCell ref="T22:W22"/>
    <mergeCell ref="A46:DD46"/>
    <mergeCell ref="A44:DD44"/>
    <mergeCell ref="A39:DD39"/>
    <mergeCell ref="CO22:DD22"/>
    <mergeCell ref="CO29:DD29"/>
    <mergeCell ref="AM31:CN33"/>
    <mergeCell ref="A41:DD41"/>
    <mergeCell ref="AM35:CN37"/>
    <mergeCell ref="AM25:BW27"/>
    <mergeCell ref="AM29:BW29"/>
    <mergeCell ref="BG12:DD12"/>
    <mergeCell ref="BG10:DD10"/>
    <mergeCell ref="AS22:AV22"/>
    <mergeCell ref="AW22:AZ22"/>
    <mergeCell ref="BG11:DD11"/>
    <mergeCell ref="BZ13:DD13"/>
    <mergeCell ref="BB18:BE18"/>
    <mergeCell ref="AA22:AR22"/>
    <mergeCell ref="A42:DD42"/>
    <mergeCell ref="CO20:DD20"/>
    <mergeCell ref="CO21:DD21"/>
    <mergeCell ref="CO23:DD23"/>
    <mergeCell ref="CO24:DD24"/>
    <mergeCell ref="CO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9">
      <selection activeCell="BU5" sqref="BU5:DD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ht="9.75" customHeight="1"/>
    <row r="4" spans="1:108" s="8" customFormat="1" ht="12.75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96" t="s">
        <v>6</v>
      </c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8"/>
    </row>
    <row r="5" spans="1:108" s="49" customFormat="1" ht="15" customHeight="1">
      <c r="A5" s="48"/>
      <c r="B5" s="99" t="s">
        <v>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100"/>
      <c r="BU5" s="114">
        <f>SUM(BU7+BU13)</f>
        <v>4307484.93</v>
      </c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13.5" customHeight="1">
      <c r="A6" s="29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5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9"/>
    </row>
    <row r="7" spans="1:108" ht="27.75" customHeight="1">
      <c r="A7" s="34"/>
      <c r="B7" s="89" t="s">
        <v>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117">
        <f>SUM(BU9:DD12)</f>
        <v>3400781</v>
      </c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9"/>
    </row>
    <row r="8" spans="1:108" ht="13.5" customHeight="1">
      <c r="A8" s="33"/>
      <c r="B8" s="104" t="s">
        <v>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  <c r="BU8" s="117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9"/>
    </row>
    <row r="9" spans="1:108" ht="39.75" customHeight="1">
      <c r="A9" s="34"/>
      <c r="B9" s="89" t="s">
        <v>88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101">
        <v>3400781</v>
      </c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39.75" customHeight="1">
      <c r="A10" s="34"/>
      <c r="B10" s="89" t="s">
        <v>89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1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39.75" customHeight="1">
      <c r="A11" s="34"/>
      <c r="B11" s="89" t="s">
        <v>144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1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s="8" customFormat="1" ht="13.5" customHeight="1">
      <c r="A12" s="34"/>
      <c r="B12" s="89" t="s">
        <v>145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1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27.75" customHeight="1">
      <c r="A13" s="34"/>
      <c r="B13" s="89" t="s">
        <v>23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1">
        <f>SUM(BU15:DD16)</f>
        <v>906703.93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41"/>
      <c r="B14" s="104" t="s">
        <v>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5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s="8" customFormat="1" ht="13.5" customHeight="1">
      <c r="A15" s="34"/>
      <c r="B15" s="89" t="s">
        <v>31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101">
        <v>906703.93</v>
      </c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08" s="8" customFormat="1" ht="13.5" customHeight="1">
      <c r="A16" s="34"/>
      <c r="B16" s="89" t="s">
        <v>32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101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s="49" customFormat="1" ht="15" customHeight="1">
      <c r="A17" s="48"/>
      <c r="B17" s="99" t="s">
        <v>141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100"/>
      <c r="BU17" s="109">
        <f>BU19+BU20+BU32</f>
        <v>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3.5" customHeight="1">
      <c r="A18" s="29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8" customFormat="1" ht="27.75" customHeight="1">
      <c r="A19" s="32"/>
      <c r="B19" s="112" t="s">
        <v>90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6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s="8" customFormat="1" ht="27.75" customHeight="1">
      <c r="A20" s="34"/>
      <c r="B20" s="89" t="s">
        <v>91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106">
        <f>SUM(BU22:DD31)</f>
        <v>0</v>
      </c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s="8" customFormat="1" ht="13.5" customHeight="1">
      <c r="A21" s="35"/>
      <c r="B21" s="104" t="s">
        <v>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5"/>
      <c r="BU21" s="106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s="8" customFormat="1" ht="13.5" customHeight="1">
      <c r="A22" s="34"/>
      <c r="B22" s="89" t="s">
        <v>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8" customFormat="1" ht="13.5" customHeight="1">
      <c r="A23" s="34"/>
      <c r="B23" s="89" t="s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91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8" customFormat="1" ht="13.5" customHeight="1">
      <c r="A24" s="34"/>
      <c r="B24" s="89" t="s">
        <v>92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8" customFormat="1" ht="13.5" customHeight="1">
      <c r="A25" s="34"/>
      <c r="B25" s="89" t="s">
        <v>11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91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8" customFormat="1" ht="13.5" customHeight="1">
      <c r="A26" s="34"/>
      <c r="B26" s="89" t="s">
        <v>12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91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8" customFormat="1" ht="13.5" customHeight="1">
      <c r="A27" s="34"/>
      <c r="B27" s="89" t="s">
        <v>13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91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8" customFormat="1" ht="13.5" customHeight="1">
      <c r="A28" s="34"/>
      <c r="B28" s="89" t="s">
        <v>93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8" customFormat="1" ht="13.5" customHeight="1">
      <c r="A29" s="34"/>
      <c r="B29" s="89" t="s">
        <v>147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8" customFormat="1" ht="13.5" customHeight="1">
      <c r="A30" s="34"/>
      <c r="B30" s="89" t="s">
        <v>94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8" customFormat="1" ht="13.5" customHeight="1">
      <c r="A31" s="34"/>
      <c r="B31" s="89" t="s">
        <v>95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1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8" customFormat="1" ht="27.75" customHeight="1">
      <c r="A32" s="34"/>
      <c r="B32" s="89" t="s">
        <v>96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91">
        <f>SUM(BU34:DD43)</f>
        <v>0</v>
      </c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8" customFormat="1" ht="13.5" customHeight="1">
      <c r="A33" s="35"/>
      <c r="B33" s="104" t="s">
        <v>8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5"/>
      <c r="BU33" s="91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s="8" customFormat="1" ht="13.5" customHeight="1">
      <c r="A34" s="34"/>
      <c r="B34" s="89" t="s">
        <v>97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91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8" customFormat="1" ht="13.5" customHeight="1">
      <c r="A35" s="34"/>
      <c r="B35" s="89" t="s">
        <v>98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91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8" customFormat="1" ht="13.5" customHeight="1">
      <c r="A36" s="34"/>
      <c r="B36" s="89" t="s">
        <v>92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91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s="8" customFormat="1" ht="13.5" customHeight="1">
      <c r="A37" s="34"/>
      <c r="B37" s="89" t="s">
        <v>99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91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s="8" customFormat="1" ht="13.5" customHeight="1">
      <c r="A38" s="34"/>
      <c r="B38" s="89" t="s">
        <v>100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s="8" customFormat="1" ht="13.5" customHeight="1">
      <c r="A39" s="34"/>
      <c r="B39" s="89" t="s">
        <v>101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91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s="8" customFormat="1" ht="13.5" customHeight="1">
      <c r="A40" s="34"/>
      <c r="B40" s="89" t="s">
        <v>102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91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s="8" customFormat="1" ht="13.5" customHeight="1">
      <c r="A41" s="34"/>
      <c r="B41" s="89" t="s">
        <v>146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91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s="8" customFormat="1" ht="13.5" customHeight="1">
      <c r="A42" s="34"/>
      <c r="B42" s="89" t="s">
        <v>103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91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s="8" customFormat="1" ht="13.5" customHeight="1">
      <c r="A43" s="34"/>
      <c r="B43" s="89" t="s">
        <v>104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91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49" customFormat="1" ht="15" customHeight="1">
      <c r="A44" s="48"/>
      <c r="B44" s="99" t="s">
        <v>142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100"/>
      <c r="BU44" s="109">
        <f>BU46+BU47+BU62</f>
        <v>0</v>
      </c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</row>
    <row r="45" spans="1:108" ht="13.5" customHeight="1">
      <c r="A45" s="36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s="8" customFormat="1" ht="13.5" customHeight="1">
      <c r="A46" s="34"/>
      <c r="B46" s="89" t="s">
        <v>105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9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s="8" customFormat="1" ht="27.75" customHeight="1">
      <c r="A47" s="34"/>
      <c r="B47" s="89" t="s">
        <v>106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91">
        <f>SUM(BU49:DD61)</f>
        <v>0</v>
      </c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s="8" customFormat="1" ht="13.5" customHeight="1">
      <c r="A48" s="35"/>
      <c r="B48" s="104" t="s">
        <v>8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5"/>
      <c r="BU48" s="106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8"/>
    </row>
    <row r="49" spans="1:108" s="8" customFormat="1" ht="13.5" customHeight="1">
      <c r="A49" s="34"/>
      <c r="B49" s="89" t="s">
        <v>113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s="8" customFormat="1" ht="13.5" customHeight="1">
      <c r="A50" s="34"/>
      <c r="B50" s="89" t="s">
        <v>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91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s="8" customFormat="1" ht="13.5" customHeight="1">
      <c r="A51" s="34"/>
      <c r="B51" s="89" t="s">
        <v>53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s="8" customFormat="1" ht="13.5" customHeight="1">
      <c r="A52" s="34"/>
      <c r="B52" s="89" t="s">
        <v>54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s="8" customFormat="1" ht="13.5" customHeight="1">
      <c r="A53" s="34"/>
      <c r="B53" s="89" t="s">
        <v>55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s="8" customFormat="1" ht="13.5" customHeight="1">
      <c r="A54" s="34"/>
      <c r="B54" s="89" t="s">
        <v>56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s="8" customFormat="1" ht="13.5" customHeight="1">
      <c r="A55" s="34"/>
      <c r="B55" s="89" t="s">
        <v>57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s="8" customFormat="1" ht="13.5" customHeight="1">
      <c r="A56" s="34"/>
      <c r="B56" s="89" t="s">
        <v>107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s="8" customFormat="1" ht="13.5" customHeight="1">
      <c r="A57" s="34"/>
      <c r="B57" s="89" t="s">
        <v>149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s="8" customFormat="1" ht="13.5" customHeight="1">
      <c r="A58" s="34"/>
      <c r="B58" s="89" t="s">
        <v>108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91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s="8" customFormat="1" ht="13.5" customHeight="1">
      <c r="A59" s="34"/>
      <c r="B59" s="89" t="s">
        <v>109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s="8" customFormat="1" ht="13.5" customHeight="1">
      <c r="A60" s="34"/>
      <c r="B60" s="89" t="s">
        <v>110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91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s="8" customFormat="1" ht="13.5" customHeight="1">
      <c r="A61" s="34"/>
      <c r="B61" s="89" t="s">
        <v>111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91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s="8" customFormat="1" ht="39.75" customHeight="1">
      <c r="A62" s="34"/>
      <c r="B62" s="89" t="s">
        <v>112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91">
        <f>SUM(BU64:DD76)</f>
        <v>0</v>
      </c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s="8" customFormat="1" ht="13.5" customHeight="1">
      <c r="A63" s="42"/>
      <c r="B63" s="104" t="s">
        <v>8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5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s="8" customFormat="1" ht="13.5" customHeight="1">
      <c r="A64" s="34"/>
      <c r="B64" s="89" t="s">
        <v>114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91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s="8" customFormat="1" ht="13.5" customHeight="1">
      <c r="A65" s="34"/>
      <c r="B65" s="89" t="s">
        <v>58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91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s="8" customFormat="1" ht="13.5" customHeight="1">
      <c r="A66" s="34"/>
      <c r="B66" s="89" t="s">
        <v>59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91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s="8" customFormat="1" ht="13.5" customHeight="1">
      <c r="A67" s="34"/>
      <c r="B67" s="89" t="s">
        <v>60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91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s="8" customFormat="1" ht="13.5" customHeight="1">
      <c r="A68" s="34"/>
      <c r="B68" s="89" t="s">
        <v>61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91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s="8" customFormat="1" ht="13.5" customHeight="1">
      <c r="A69" s="34"/>
      <c r="B69" s="89" t="s">
        <v>62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91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s="8" customFormat="1" ht="13.5" customHeight="1">
      <c r="A70" s="34"/>
      <c r="B70" s="89" t="s">
        <v>63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91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s="8" customFormat="1" ht="13.5" customHeight="1">
      <c r="A71" s="34"/>
      <c r="B71" s="89" t="s">
        <v>115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91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s="8" customFormat="1" ht="13.5" customHeight="1">
      <c r="A72" s="34"/>
      <c r="B72" s="89" t="s">
        <v>150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s="8" customFormat="1" ht="13.5" customHeight="1">
      <c r="A73" s="34"/>
      <c r="B73" s="89" t="s">
        <v>116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91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s="8" customFormat="1" ht="13.5" customHeight="1">
      <c r="A74" s="34"/>
      <c r="B74" s="89" t="s">
        <v>117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9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s="8" customFormat="1" ht="13.5" customHeight="1">
      <c r="A75" s="34"/>
      <c r="B75" s="89" t="s">
        <v>118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91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s="8" customFormat="1" ht="13.5" customHeight="1">
      <c r="A76" s="34"/>
      <c r="B76" s="89" t="s">
        <v>119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49">
      <selection activeCell="BI29" sqref="BI29:BZ2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 customHeight="1">
      <c r="A2" s="143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</row>
    <row r="3" spans="1:78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36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8"/>
      <c r="AR4" s="136" t="s">
        <v>148</v>
      </c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8"/>
      <c r="BI4" s="136" t="s">
        <v>120</v>
      </c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8"/>
      <c r="CA4" s="142" t="s">
        <v>121</v>
      </c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8" customFormat="1" ht="92.2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1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1"/>
      <c r="BI5" s="139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26" t="s">
        <v>124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7"/>
      <c r="CP5" s="126" t="s">
        <v>125</v>
      </c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s="8" customFormat="1" ht="27.75" customHeight="1">
      <c r="A6" s="30"/>
      <c r="B6" s="89" t="s">
        <v>64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  <c r="AR6" s="123" t="s">
        <v>24</v>
      </c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5"/>
      <c r="BI6" s="91">
        <v>777763.15</v>
      </c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3"/>
      <c r="CA6" s="91">
        <v>777763.15</v>
      </c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3"/>
      <c r="CP6" s="91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s="25" customFormat="1" ht="15" customHeight="1">
      <c r="A7" s="30"/>
      <c r="B7" s="99" t="s">
        <v>25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0"/>
      <c r="AR7" s="128" t="s">
        <v>24</v>
      </c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09">
        <f>SUM(BI9+BI11+BI12+BI13+BI14+BI20+BI10)</f>
        <v>8125280</v>
      </c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1"/>
      <c r="CA7" s="109">
        <f>CA9+CA10+CA11+CA20</f>
        <v>8125280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1"/>
      <c r="CP7" s="109">
        <f>CP9+CP11+CP12+CP13+CP14+CP20</f>
        <v>0</v>
      </c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s="25" customFormat="1" ht="12.75">
      <c r="A8" s="30"/>
      <c r="B8" s="89" t="s">
        <v>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  <c r="AR8" s="123" t="s">
        <v>24</v>
      </c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5"/>
      <c r="BI8" s="91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3"/>
      <c r="CA8" s="91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3"/>
      <c r="CP8" s="91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s="25" customFormat="1" ht="27" customHeight="1">
      <c r="A9" s="30"/>
      <c r="B9" s="89" t="s">
        <v>173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123" t="s">
        <v>24</v>
      </c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5"/>
      <c r="BI9" s="91">
        <v>7457233</v>
      </c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3"/>
      <c r="CA9" s="91">
        <f>BI9</f>
        <v>7457233</v>
      </c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3"/>
      <c r="CP9" s="91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s="25" customFormat="1" ht="27" customHeight="1">
      <c r="A10" s="120" t="s">
        <v>172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2"/>
      <c r="AR10" s="123" t="s">
        <v>24</v>
      </c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5"/>
      <c r="BI10" s="91">
        <v>430047</v>
      </c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91">
        <f>BI10</f>
        <v>430047</v>
      </c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3"/>
      <c r="CP10" s="91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s="25" customFormat="1" ht="13.5" customHeight="1">
      <c r="A11" s="30"/>
      <c r="B11" s="89" t="s">
        <v>122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AR11" s="123" t="s">
        <v>24</v>
      </c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5"/>
      <c r="BI11" s="91">
        <v>230000</v>
      </c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3"/>
      <c r="CA11" s="91">
        <v>230000</v>
      </c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3"/>
      <c r="CP11" s="91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s="25" customFormat="1" ht="13.5" customHeight="1">
      <c r="A12" s="30"/>
      <c r="B12" s="89" t="s">
        <v>123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0"/>
      <c r="AR12" s="123" t="s">
        <v>24</v>
      </c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5"/>
      <c r="BI12" s="91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3"/>
      <c r="CA12" s="91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3"/>
      <c r="CP12" s="91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s="25" customFormat="1" ht="13.5" customHeight="1">
      <c r="A13" s="30"/>
      <c r="B13" s="89" t="s">
        <v>34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0"/>
      <c r="AR13" s="12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5"/>
      <c r="BI13" s="91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91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3"/>
      <c r="CP13" s="91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s="25" customFormat="1" ht="66.75" customHeight="1">
      <c r="A14" s="31"/>
      <c r="B14" s="112" t="s">
        <v>126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31" t="s">
        <v>24</v>
      </c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/>
      <c r="BI14" s="106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8"/>
      <c r="CA14" s="106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8"/>
      <c r="CP14" s="106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8"/>
    </row>
    <row r="15" spans="1:108" s="25" customFormat="1" ht="13.5" customHeight="1">
      <c r="A15" s="30"/>
      <c r="B15" s="89" t="s">
        <v>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0"/>
      <c r="AR15" s="123" t="s">
        <v>24</v>
      </c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5"/>
      <c r="BI15" s="91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3"/>
      <c r="CA15" s="91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3"/>
      <c r="CP15" s="91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s="25" customFormat="1" ht="13.5" customHeight="1">
      <c r="A16" s="30"/>
      <c r="B16" s="89" t="s">
        <v>35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  <c r="AR16" s="123" t="s">
        <v>24</v>
      </c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5"/>
      <c r="BI16" s="91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91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91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5" customFormat="1" ht="13.5" customHeight="1">
      <c r="A17" s="30"/>
      <c r="B17" s="89" t="s">
        <v>36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123" t="s">
        <v>24</v>
      </c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5"/>
      <c r="BI17" s="91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3"/>
      <c r="CA17" s="91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3"/>
      <c r="CP17" s="91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5" customFormat="1" ht="13.5" customHeight="1">
      <c r="A18" s="30"/>
      <c r="B18" s="89" t="s">
        <v>127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  <c r="AR18" s="123" t="s">
        <v>24</v>
      </c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5"/>
      <c r="BI18" s="91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3"/>
      <c r="CA18" s="91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3"/>
      <c r="CP18" s="91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25" customFormat="1" ht="12.75">
      <c r="A19" s="30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123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5"/>
      <c r="BI19" s="91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3"/>
      <c r="CA19" s="91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3"/>
      <c r="CP19" s="91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s="25" customFormat="1" ht="27.75" customHeight="1">
      <c r="A20" s="30"/>
      <c r="B20" s="89" t="s">
        <v>128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90"/>
      <c r="AR20" s="123" t="s">
        <v>24</v>
      </c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5"/>
      <c r="BI20" s="91">
        <v>8000</v>
      </c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3"/>
      <c r="CA20" s="91">
        <v>8000</v>
      </c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5" customFormat="1" ht="12.75">
      <c r="A21" s="30"/>
      <c r="B21" s="89" t="s">
        <v>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  <c r="AR21" s="123" t="s">
        <v>24</v>
      </c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5"/>
      <c r="BI21" s="91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3"/>
      <c r="CA21" s="91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91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5" customFormat="1" ht="12.75">
      <c r="A22" s="30"/>
      <c r="B22" s="89" t="s">
        <v>129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123" t="s">
        <v>24</v>
      </c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5"/>
      <c r="BI22" s="91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3"/>
      <c r="CA22" s="91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3"/>
      <c r="CP22" s="91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5" customFormat="1" ht="27.75" customHeight="1">
      <c r="A23" s="30"/>
      <c r="B23" s="89" t="s">
        <v>65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123" t="s">
        <v>24</v>
      </c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5"/>
      <c r="BI23" s="91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3"/>
      <c r="CA23" s="91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3"/>
      <c r="CP23" s="91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47" customFormat="1" ht="15" customHeight="1">
      <c r="A24" s="46"/>
      <c r="B24" s="99" t="s">
        <v>26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100"/>
      <c r="AR24" s="128">
        <v>900</v>
      </c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30"/>
      <c r="BI24" s="109">
        <f>BI26+BI33+BI41+BI44+BI48+BI49+BI67</f>
        <v>8903043.149999999</v>
      </c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1"/>
      <c r="CA24" s="109">
        <f>CA26+CA33+CA41+CA44+CA48+CA49+CA67</f>
        <v>8903043.149999999</v>
      </c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1"/>
      <c r="CP24" s="109">
        <f>CP26+CP33+CP41+CP44+CP48+CP49</f>
        <v>0</v>
      </c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s="25" customFormat="1" ht="13.5" customHeight="1">
      <c r="A25" s="30"/>
      <c r="B25" s="89" t="s">
        <v>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90"/>
      <c r="AR25" s="123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5"/>
      <c r="BI25" s="91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3"/>
      <c r="CA25" s="91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3"/>
      <c r="CP25" s="91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5" customFormat="1" ht="27.75" customHeight="1">
      <c r="A26" s="30"/>
      <c r="B26" s="99" t="s">
        <v>37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100"/>
      <c r="AR26" s="128">
        <v>210</v>
      </c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30"/>
      <c r="BI26" s="109">
        <f>BI28+BI31+BI32</f>
        <v>6878550.3</v>
      </c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1"/>
      <c r="CA26" s="109">
        <f>CA28+CA31+CA32</f>
        <v>6878550.3</v>
      </c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1"/>
      <c r="CP26" s="109">
        <f>SUM(CP29:DD32)</f>
        <v>0</v>
      </c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25" customFormat="1" ht="13.5" customHeight="1">
      <c r="A27" s="30"/>
      <c r="B27" s="89" t="s">
        <v>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123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5"/>
      <c r="BI27" s="91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  <c r="CA27" s="91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3"/>
      <c r="CP27" s="91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5" customFormat="1" ht="13.5" customHeight="1">
      <c r="A28" s="30"/>
      <c r="B28" s="153" t="s">
        <v>169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4"/>
      <c r="AR28" s="155">
        <v>211</v>
      </c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7"/>
      <c r="BI28" s="158">
        <f>BI29+BI30</f>
        <v>5249807</v>
      </c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60"/>
      <c r="CA28" s="158">
        <f>CA29+CA30</f>
        <v>5249807</v>
      </c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60"/>
      <c r="CP28" s="158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60"/>
    </row>
    <row r="29" spans="1:108" s="25" customFormat="1" ht="13.5" customHeight="1">
      <c r="A29" s="30"/>
      <c r="B29" s="89" t="s">
        <v>38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90"/>
      <c r="AR29" s="123">
        <v>211</v>
      </c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5"/>
      <c r="BI29" s="91">
        <v>4474228.85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3"/>
      <c r="CA29" s="91">
        <f>BI29</f>
        <v>4474228.85</v>
      </c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3"/>
      <c r="CP29" s="91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5" customFormat="1" ht="27.75" customHeight="1">
      <c r="A30" s="30"/>
      <c r="B30" s="89" t="s">
        <v>168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90"/>
      <c r="AR30" s="123">
        <v>211</v>
      </c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5"/>
      <c r="BI30" s="91">
        <v>775578.15</v>
      </c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3"/>
      <c r="CA30" s="91">
        <v>775578.15</v>
      </c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91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5" customFormat="1" ht="13.5" customHeight="1">
      <c r="A31" s="30"/>
      <c r="B31" s="89" t="s">
        <v>39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90"/>
      <c r="AR31" s="123">
        <v>212</v>
      </c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5"/>
      <c r="BI31" s="91">
        <v>1800</v>
      </c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3"/>
      <c r="CA31" s="91">
        <f>BI31</f>
        <v>1800</v>
      </c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3"/>
      <c r="CP31" s="91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25" customFormat="1" ht="13.5" customHeight="1">
      <c r="A32" s="30"/>
      <c r="B32" s="89" t="s">
        <v>66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90"/>
      <c r="AR32" s="123">
        <v>213</v>
      </c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5"/>
      <c r="BI32" s="91">
        <v>1626943.3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3"/>
      <c r="CA32" s="91">
        <f>BI32</f>
        <v>1626943.3</v>
      </c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3"/>
      <c r="CP32" s="91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25" customFormat="1" ht="13.5" customHeight="1">
      <c r="A33" s="30"/>
      <c r="B33" s="99" t="s">
        <v>48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100"/>
      <c r="AR33" s="128">
        <v>220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09">
        <f>CA33</f>
        <v>1350018.26</v>
      </c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1"/>
      <c r="CA33" s="109">
        <f>SUM(CA35:CO40)</f>
        <v>1350018.26</v>
      </c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1"/>
      <c r="CP33" s="109">
        <f>SUM(CP35:DD40)</f>
        <v>0</v>
      </c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  <row r="34" spans="1:108" s="25" customFormat="1" ht="13.5" customHeight="1">
      <c r="A34" s="30"/>
      <c r="B34" s="89" t="s">
        <v>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90"/>
      <c r="AR34" s="123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5"/>
      <c r="BI34" s="91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3"/>
      <c r="CA34" s="91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3"/>
      <c r="CP34" s="91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5" customFormat="1" ht="13.5" customHeight="1">
      <c r="A35" s="30"/>
      <c r="B35" s="89" t="s">
        <v>40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123">
        <v>221</v>
      </c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5"/>
      <c r="BI35" s="91">
        <v>24700</v>
      </c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3"/>
      <c r="CA35" s="91">
        <f>BI35</f>
        <v>24700</v>
      </c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3"/>
      <c r="CP35" s="91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5" customFormat="1" ht="13.5" customHeight="1">
      <c r="A36" s="30"/>
      <c r="B36" s="89" t="s">
        <v>41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90"/>
      <c r="AR36" s="123">
        <v>222</v>
      </c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5"/>
      <c r="BI36" s="91">
        <v>63898.15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  <c r="CA36" s="91">
        <f>BI36</f>
        <v>63898.15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3"/>
      <c r="CP36" s="91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s="25" customFormat="1" ht="13.5" customHeight="1">
      <c r="A37" s="30"/>
      <c r="B37" s="89" t="s">
        <v>42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123">
        <v>223</v>
      </c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5"/>
      <c r="BI37" s="91">
        <v>387040.11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3"/>
      <c r="CA37" s="91">
        <f>BI37</f>
        <v>387040.11</v>
      </c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3"/>
      <c r="CP37" s="91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s="25" customFormat="1" ht="13.5" customHeight="1">
      <c r="A38" s="30"/>
      <c r="B38" s="89" t="s">
        <v>43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90"/>
      <c r="AR38" s="123">
        <v>224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5"/>
      <c r="BI38" s="91">
        <f>CA38</f>
        <v>0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3"/>
      <c r="CA38" s="91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91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s="25" customFormat="1" ht="13.5" customHeight="1">
      <c r="A39" s="30"/>
      <c r="B39" s="89" t="s">
        <v>44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123">
        <v>225</v>
      </c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5"/>
      <c r="BI39" s="91">
        <v>510680</v>
      </c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3"/>
      <c r="CA39" s="91">
        <f>BI39</f>
        <v>510680</v>
      </c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3"/>
      <c r="CP39" s="91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s="25" customFormat="1" ht="13.5" customHeight="1">
      <c r="A40" s="30"/>
      <c r="B40" s="89" t="s">
        <v>45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0"/>
      <c r="AR40" s="123">
        <v>226</v>
      </c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5"/>
      <c r="BI40" s="91">
        <v>363700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3"/>
      <c r="CA40" s="91">
        <f>BI40</f>
        <v>363700</v>
      </c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3"/>
      <c r="CP40" s="91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s="25" customFormat="1" ht="27.75" customHeight="1">
      <c r="A41" s="30"/>
      <c r="B41" s="89" t="s">
        <v>49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90"/>
      <c r="AR41" s="123">
        <v>240</v>
      </c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5"/>
      <c r="BI41" s="91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A41" s="91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3"/>
      <c r="CP41" s="91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s="25" customFormat="1" ht="13.5" customHeight="1">
      <c r="A42" s="30"/>
      <c r="B42" s="89" t="s">
        <v>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90"/>
      <c r="AR42" s="123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5"/>
      <c r="BI42" s="91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3"/>
      <c r="CA42" s="91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3"/>
      <c r="CP42" s="91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s="25" customFormat="1" ht="39.75" customHeight="1">
      <c r="A43" s="30"/>
      <c r="B43" s="89" t="s">
        <v>70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90"/>
      <c r="AR43" s="123">
        <v>241</v>
      </c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91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3"/>
      <c r="CA43" s="91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3"/>
      <c r="CP43" s="91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25" customFormat="1" ht="13.5" customHeight="1">
      <c r="A44" s="30"/>
      <c r="B44" s="89" t="s">
        <v>67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123">
        <v>260</v>
      </c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5"/>
      <c r="BI44" s="91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3"/>
      <c r="CA44" s="91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3"/>
      <c r="CP44" s="91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3"/>
    </row>
    <row r="45" spans="1:108" s="25" customFormat="1" ht="13.5" customHeight="1">
      <c r="A45" s="30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R45" s="123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5"/>
      <c r="BI45" s="91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3"/>
      <c r="CA45" s="91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3"/>
      <c r="CP45" s="91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s="25" customFormat="1" ht="13.5" customHeight="1">
      <c r="A46" s="30"/>
      <c r="B46" s="89" t="s">
        <v>68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90"/>
      <c r="AR46" s="123">
        <v>262</v>
      </c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5"/>
      <c r="BI46" s="91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3"/>
      <c r="CA46" s="91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3"/>
      <c r="CP46" s="91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s="25" customFormat="1" ht="39.75" customHeight="1">
      <c r="A47" s="30"/>
      <c r="B47" s="89" t="s">
        <v>130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90"/>
      <c r="AR47" s="123">
        <v>263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5"/>
      <c r="BI47" s="91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3"/>
      <c r="CA47" s="91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3"/>
      <c r="CP47" s="91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s="25" customFormat="1" ht="13.5" customHeight="1">
      <c r="A48" s="30"/>
      <c r="B48" s="99" t="s">
        <v>69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100"/>
      <c r="AR48" s="128">
        <v>290</v>
      </c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30"/>
      <c r="BI48" s="109">
        <v>175000</v>
      </c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1"/>
      <c r="CA48" s="109">
        <f>BI48</f>
        <v>175000</v>
      </c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109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s="25" customFormat="1" ht="13.5" customHeight="1">
      <c r="A49" s="30"/>
      <c r="B49" s="99" t="s">
        <v>27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100"/>
      <c r="AR49" s="128">
        <v>300</v>
      </c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30"/>
      <c r="BI49" s="109">
        <f>CA49</f>
        <v>491474.58999999997</v>
      </c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1"/>
      <c r="CA49" s="109">
        <f>CA51+CA56</f>
        <v>491474.58999999997</v>
      </c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1"/>
      <c r="CP49" s="109">
        <f>SUM(CP52:DD56)</f>
        <v>0</v>
      </c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s="25" customFormat="1" ht="13.5" customHeight="1">
      <c r="A50" s="30"/>
      <c r="B50" s="89" t="s">
        <v>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90"/>
      <c r="AR50" s="123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5"/>
      <c r="BI50" s="9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3"/>
      <c r="CA50" s="91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91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s="58" customFormat="1" ht="26.25" customHeight="1">
      <c r="A51" s="57"/>
      <c r="B51" s="153" t="s">
        <v>171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4"/>
      <c r="AR51" s="155">
        <v>310</v>
      </c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7"/>
      <c r="BI51" s="158">
        <f>BI52+BI53</f>
        <v>232185</v>
      </c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60"/>
      <c r="CA51" s="158">
        <f>CA52+CA53</f>
        <v>232185</v>
      </c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60"/>
      <c r="CP51" s="158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60"/>
    </row>
    <row r="52" spans="1:108" s="25" customFormat="1" ht="13.5" customHeight="1">
      <c r="A52" s="30"/>
      <c r="B52" s="89" t="s">
        <v>46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90"/>
      <c r="AR52" s="123">
        <v>310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5"/>
      <c r="BI52" s="91">
        <v>230000</v>
      </c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3"/>
      <c r="CA52" s="91">
        <v>230000</v>
      </c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3"/>
      <c r="CP52" s="91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s="25" customFormat="1" ht="30" customHeight="1">
      <c r="A53" s="30"/>
      <c r="B53" s="89" t="s">
        <v>170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123">
        <v>310</v>
      </c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5"/>
      <c r="BI53" s="91">
        <v>2185</v>
      </c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3"/>
      <c r="CA53" s="91">
        <v>2185</v>
      </c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3"/>
      <c r="CP53" s="91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s="25" customFormat="1" ht="27.75" customHeight="1">
      <c r="A54" s="30"/>
      <c r="B54" s="89" t="s">
        <v>131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90"/>
      <c r="AR54" s="123">
        <v>320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5"/>
      <c r="BI54" s="91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3"/>
      <c r="CA54" s="91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3"/>
      <c r="CP54" s="91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s="25" customFormat="1" ht="27.75" customHeight="1">
      <c r="A55" s="30"/>
      <c r="B55" s="89" t="s">
        <v>132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90"/>
      <c r="AR55" s="123">
        <v>330</v>
      </c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5"/>
      <c r="BI55" s="91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3"/>
      <c r="CA55" s="91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3"/>
      <c r="CP55" s="91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s="25" customFormat="1" ht="27.75" customHeight="1">
      <c r="A56" s="30"/>
      <c r="B56" s="89" t="s">
        <v>47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90"/>
      <c r="AR56" s="123">
        <v>340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91">
        <v>259289.59</v>
      </c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3"/>
      <c r="CA56" s="91">
        <f>BI56</f>
        <v>259289.59</v>
      </c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3"/>
      <c r="CP56" s="91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s="25" customFormat="1" ht="13.5" customHeight="1">
      <c r="A57" s="30"/>
      <c r="B57" s="89" t="s">
        <v>143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123">
        <v>500</v>
      </c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5"/>
      <c r="BI57" s="91">
        <v>0</v>
      </c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3"/>
      <c r="CA57" s="91">
        <f>SUM(CA59:CO60)</f>
        <v>0</v>
      </c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3"/>
      <c r="CP57" s="91">
        <f>SUM(CP59:DD60)</f>
        <v>0</v>
      </c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s="25" customFormat="1" ht="13.5" customHeight="1">
      <c r="A58" s="30"/>
      <c r="B58" s="89" t="s">
        <v>1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90"/>
      <c r="AR58" s="123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5"/>
      <c r="BI58" s="91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3"/>
      <c r="CA58" s="91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3"/>
      <c r="CP58" s="91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s="25" customFormat="1" ht="13.5" customHeight="1">
      <c r="A59" s="30"/>
      <c r="B59" s="89" t="s">
        <v>133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90"/>
      <c r="AR59" s="123">
        <v>520</v>
      </c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5"/>
      <c r="BI59" s="91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3"/>
      <c r="CA59" s="91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3"/>
      <c r="CP59" s="91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s="25" customFormat="1" ht="13.5" customHeight="1">
      <c r="A60" s="30"/>
      <c r="B60" s="89" t="s">
        <v>134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90"/>
      <c r="AR60" s="123">
        <v>530</v>
      </c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5"/>
      <c r="BI60" s="91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3"/>
      <c r="CA60" s="91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3"/>
      <c r="CP60" s="91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s="25" customFormat="1" ht="13.5" customHeight="1">
      <c r="A61" s="30"/>
      <c r="B61" s="134" t="s">
        <v>28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5"/>
      <c r="AR61" s="123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5"/>
      <c r="BI61" s="91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3"/>
      <c r="CA61" s="91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3"/>
      <c r="CP61" s="91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s="25" customFormat="1" ht="13.5" customHeight="1">
      <c r="A62" s="30"/>
      <c r="B62" s="89" t="s">
        <v>29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90"/>
      <c r="AR62" s="123" t="s">
        <v>24</v>
      </c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5"/>
      <c r="BI62" s="91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3"/>
      <c r="CA62" s="91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91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s="25" customFormat="1" ht="13.5" customHeight="1">
      <c r="A63" s="144" t="s">
        <v>166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</row>
    <row r="64" spans="1:108" s="25" customFormat="1" ht="13.5" customHeight="1">
      <c r="A64" s="147" t="s">
        <v>27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</row>
    <row r="65" spans="1:108" s="25" customFormat="1" ht="13.5" customHeight="1">
      <c r="A65" s="147" t="s">
        <v>1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</row>
    <row r="66" spans="1:108" s="25" customFormat="1" ht="13.5" customHeight="1">
      <c r="A66" s="147" t="s">
        <v>46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</row>
    <row r="67" spans="1:108" s="25" customFormat="1" ht="34.5" customHeight="1">
      <c r="A67" s="148" t="s">
        <v>167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2">
        <f>BI68</f>
        <v>8000</v>
      </c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>
        <f>CA68</f>
        <v>8000</v>
      </c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</row>
    <row r="68" spans="1:108" s="25" customFormat="1" ht="13.5" customHeight="1">
      <c r="A68" s="147" t="s">
        <v>69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6">
        <v>8000</v>
      </c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>
        <v>8000</v>
      </c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</row>
    <row r="69" spans="1:78" s="6" customFormat="1" ht="1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1:56" ht="13.5" customHeight="1">
      <c r="A70" s="1" t="s">
        <v>158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ht="13.5" customHeight="1">
      <c r="A71" s="1" t="s">
        <v>159</v>
      </c>
    </row>
    <row r="72" spans="56:108" ht="13.5" customHeight="1"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 t="s">
        <v>175</v>
      </c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</row>
    <row r="73" spans="56:108" s="8" customFormat="1" ht="12.75">
      <c r="BD73" s="65" t="s">
        <v>14</v>
      </c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 t="s">
        <v>15</v>
      </c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</row>
    <row r="74" ht="13.5" customHeight="1">
      <c r="A74" s="1" t="s">
        <v>160</v>
      </c>
    </row>
    <row r="75" spans="1:108" ht="13.5" customHeight="1">
      <c r="A75" s="1" t="s">
        <v>161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</row>
    <row r="76" spans="56:108" s="8" customFormat="1" ht="12.75">
      <c r="BD76" s="65" t="s">
        <v>14</v>
      </c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 t="s">
        <v>15</v>
      </c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</row>
    <row r="77" ht="3" customHeight="1"/>
  </sheetData>
  <sheetProtection/>
  <mergeCells count="330">
    <mergeCell ref="B53:AQ53"/>
    <mergeCell ref="AR53:BH53"/>
    <mergeCell ref="BI53:BZ53"/>
    <mergeCell ref="CA53:CO53"/>
    <mergeCell ref="CP53:DD53"/>
    <mergeCell ref="B51:AQ51"/>
    <mergeCell ref="AR51:BH51"/>
    <mergeCell ref="BI51:BZ51"/>
    <mergeCell ref="CA51:CO51"/>
    <mergeCell ref="CP51:DD51"/>
    <mergeCell ref="B28:AQ28"/>
    <mergeCell ref="AR28:BH28"/>
    <mergeCell ref="BI28:BZ28"/>
    <mergeCell ref="CA28:CO28"/>
    <mergeCell ref="CP28:DD28"/>
    <mergeCell ref="AR29:BH29"/>
    <mergeCell ref="CA29:CO29"/>
    <mergeCell ref="A67:AQ67"/>
    <mergeCell ref="AR67:BH67"/>
    <mergeCell ref="BI67:BZ67"/>
    <mergeCell ref="CA67:CO67"/>
    <mergeCell ref="CP67:DD67"/>
    <mergeCell ref="A68:AQ68"/>
    <mergeCell ref="AR68:BH68"/>
    <mergeCell ref="BI68:BZ68"/>
    <mergeCell ref="CA68:CO68"/>
    <mergeCell ref="CP68:DD68"/>
    <mergeCell ref="A65:AQ65"/>
    <mergeCell ref="AR65:BH65"/>
    <mergeCell ref="BI65:BZ65"/>
    <mergeCell ref="CA65:CO65"/>
    <mergeCell ref="CP65:DD65"/>
    <mergeCell ref="A66:AQ66"/>
    <mergeCell ref="AR66:BH66"/>
    <mergeCell ref="BI66:BZ66"/>
    <mergeCell ref="CA66:CO66"/>
    <mergeCell ref="CP66:DD66"/>
    <mergeCell ref="A63:AQ63"/>
    <mergeCell ref="AR63:BH63"/>
    <mergeCell ref="BI63:BZ63"/>
    <mergeCell ref="CA63:CO63"/>
    <mergeCell ref="CP63:DD63"/>
    <mergeCell ref="A64:AQ64"/>
    <mergeCell ref="AR64:BH64"/>
    <mergeCell ref="BI64:BZ64"/>
    <mergeCell ref="CA64:CO64"/>
    <mergeCell ref="CP64:DD64"/>
    <mergeCell ref="BD76:BW76"/>
    <mergeCell ref="BX76:DD76"/>
    <mergeCell ref="BD72:BW72"/>
    <mergeCell ref="BX72:DD72"/>
    <mergeCell ref="BD73:BW73"/>
    <mergeCell ref="BX73:DD73"/>
    <mergeCell ref="BD75:BW75"/>
    <mergeCell ref="BX75:DD75"/>
    <mergeCell ref="CP60:DD60"/>
    <mergeCell ref="A2:DD2"/>
    <mergeCell ref="B20:AQ20"/>
    <mergeCell ref="B60:AQ60"/>
    <mergeCell ref="AR60:BH60"/>
    <mergeCell ref="BI60:BZ60"/>
    <mergeCell ref="CA60:CO60"/>
    <mergeCell ref="CP58:DD58"/>
    <mergeCell ref="B59:AQ59"/>
    <mergeCell ref="AR59:BH59"/>
    <mergeCell ref="BI59:BZ59"/>
    <mergeCell ref="CA59:CO59"/>
    <mergeCell ref="CP59:DD59"/>
    <mergeCell ref="B58:AQ58"/>
    <mergeCell ref="AR58:BH58"/>
    <mergeCell ref="BI58:BZ58"/>
    <mergeCell ref="CA58:CO58"/>
    <mergeCell ref="CP54:DD54"/>
    <mergeCell ref="B55:AQ55"/>
    <mergeCell ref="AR55:BH55"/>
    <mergeCell ref="BI55:BZ55"/>
    <mergeCell ref="CA55:CO55"/>
    <mergeCell ref="CP55:DD55"/>
    <mergeCell ref="B47:AQ47"/>
    <mergeCell ref="B54:AQ54"/>
    <mergeCell ref="AR54:BH54"/>
    <mergeCell ref="BI54:BZ54"/>
    <mergeCell ref="AR47:BH47"/>
    <mergeCell ref="BI47:BZ47"/>
    <mergeCell ref="BI50:BZ50"/>
    <mergeCell ref="BI52:BZ52"/>
    <mergeCell ref="B52:AQ52"/>
    <mergeCell ref="AR52:BH52"/>
    <mergeCell ref="BI21:BZ21"/>
    <mergeCell ref="CA21:CO21"/>
    <mergeCell ref="CP21:DD21"/>
    <mergeCell ref="CP22:DD22"/>
    <mergeCell ref="CP45:DD45"/>
    <mergeCell ref="CP46:DD46"/>
    <mergeCell ref="CP37:DD37"/>
    <mergeCell ref="CP38:DD38"/>
    <mergeCell ref="BI30:BZ30"/>
    <mergeCell ref="CP30:DD30"/>
    <mergeCell ref="CA22:CO22"/>
    <mergeCell ref="CP61:DD61"/>
    <mergeCell ref="CP62:DD62"/>
    <mergeCell ref="CP43:DD43"/>
    <mergeCell ref="CP44:DD44"/>
    <mergeCell ref="CP39:DD39"/>
    <mergeCell ref="CP40:DD40"/>
    <mergeCell ref="CA47:CO47"/>
    <mergeCell ref="CP47:DD47"/>
    <mergeCell ref="CA54:CO54"/>
    <mergeCell ref="CA4:DD4"/>
    <mergeCell ref="B11:AQ11"/>
    <mergeCell ref="AR11:BH11"/>
    <mergeCell ref="BI11:BZ11"/>
    <mergeCell ref="CA11:CO11"/>
    <mergeCell ref="CP11:DD11"/>
    <mergeCell ref="BI4:BZ5"/>
    <mergeCell ref="CP5:DD5"/>
    <mergeCell ref="CP6:DD6"/>
    <mergeCell ref="CP7:DD7"/>
    <mergeCell ref="B12:AQ12"/>
    <mergeCell ref="AR12:BH12"/>
    <mergeCell ref="CP50:DD50"/>
    <mergeCell ref="CP52:DD52"/>
    <mergeCell ref="CP56:DD56"/>
    <mergeCell ref="CP57:DD57"/>
    <mergeCell ref="CP48:DD48"/>
    <mergeCell ref="CP49:DD49"/>
    <mergeCell ref="CP41:DD41"/>
    <mergeCell ref="CP42:DD42"/>
    <mergeCell ref="CP33:DD33"/>
    <mergeCell ref="CP34:DD34"/>
    <mergeCell ref="CP35:DD35"/>
    <mergeCell ref="CP36:DD36"/>
    <mergeCell ref="BI61:BZ61"/>
    <mergeCell ref="BI62:BZ62"/>
    <mergeCell ref="BI44:BZ44"/>
    <mergeCell ref="BI56:BZ56"/>
    <mergeCell ref="BI45:BZ45"/>
    <mergeCell ref="BI46:BZ46"/>
    <mergeCell ref="CP8:DD8"/>
    <mergeCell ref="CP9:DD9"/>
    <mergeCell ref="CP13:DD13"/>
    <mergeCell ref="CP14:DD14"/>
    <mergeCell ref="BI42:BZ42"/>
    <mergeCell ref="BI43:BZ43"/>
    <mergeCell ref="BI13:BZ13"/>
    <mergeCell ref="BI12:BZ12"/>
    <mergeCell ref="BI14:BZ14"/>
    <mergeCell ref="BI15:BZ15"/>
    <mergeCell ref="BI48:BZ48"/>
    <mergeCell ref="BI49:BZ49"/>
    <mergeCell ref="BI16:BZ16"/>
    <mergeCell ref="BI17:BZ17"/>
    <mergeCell ref="BI24:BZ24"/>
    <mergeCell ref="BI25:BZ25"/>
    <mergeCell ref="BI33:BZ33"/>
    <mergeCell ref="BI26:BZ26"/>
    <mergeCell ref="BI27:BZ27"/>
    <mergeCell ref="BI29:BZ29"/>
    <mergeCell ref="A4:AQ5"/>
    <mergeCell ref="AR4:BH5"/>
    <mergeCell ref="BI6:BZ6"/>
    <mergeCell ref="CP15:DD15"/>
    <mergeCell ref="CA12:CO12"/>
    <mergeCell ref="CP12:DD12"/>
    <mergeCell ref="B14:AQ14"/>
    <mergeCell ref="CA13:CO13"/>
    <mergeCell ref="AR9:BH9"/>
    <mergeCell ref="CA9:CO9"/>
    <mergeCell ref="B57:AQ57"/>
    <mergeCell ref="AR57:BH57"/>
    <mergeCell ref="CA57:CO57"/>
    <mergeCell ref="B56:AQ56"/>
    <mergeCell ref="AR56:BH56"/>
    <mergeCell ref="CA56:CO56"/>
    <mergeCell ref="BI57:BZ57"/>
    <mergeCell ref="CA52:CO52"/>
    <mergeCell ref="B42:AQ42"/>
    <mergeCell ref="AR42:BH42"/>
    <mergeCell ref="CA42:CO42"/>
    <mergeCell ref="B50:AQ50"/>
    <mergeCell ref="AR50:BH50"/>
    <mergeCell ref="CA50:CO50"/>
    <mergeCell ref="B48:AQ48"/>
    <mergeCell ref="AR48:BH48"/>
    <mergeCell ref="CA48:CO48"/>
    <mergeCell ref="B41:AQ41"/>
    <mergeCell ref="AR41:BH41"/>
    <mergeCell ref="CA41:CO41"/>
    <mergeCell ref="B40:AQ40"/>
    <mergeCell ref="AR40:BH40"/>
    <mergeCell ref="CA40:CO40"/>
    <mergeCell ref="BI40:BZ40"/>
    <mergeCell ref="BI41:BZ41"/>
    <mergeCell ref="B39:AQ39"/>
    <mergeCell ref="AR39:BH39"/>
    <mergeCell ref="CA39:CO39"/>
    <mergeCell ref="BI39:BZ39"/>
    <mergeCell ref="B38:AQ38"/>
    <mergeCell ref="AR38:BH38"/>
    <mergeCell ref="CA38:CO38"/>
    <mergeCell ref="BI38:BZ38"/>
    <mergeCell ref="B37:AQ37"/>
    <mergeCell ref="AR37:BH37"/>
    <mergeCell ref="CA37:CO37"/>
    <mergeCell ref="BI37:BZ37"/>
    <mergeCell ref="BI34:BZ34"/>
    <mergeCell ref="B36:AQ36"/>
    <mergeCell ref="AR36:BH36"/>
    <mergeCell ref="CA36:CO36"/>
    <mergeCell ref="BI36:BZ36"/>
    <mergeCell ref="B35:AQ35"/>
    <mergeCell ref="AR35:BH35"/>
    <mergeCell ref="CA35:CO35"/>
    <mergeCell ref="BI35:BZ35"/>
    <mergeCell ref="B34:AQ34"/>
    <mergeCell ref="AR34:BH34"/>
    <mergeCell ref="CA34:CO34"/>
    <mergeCell ref="B32:AQ32"/>
    <mergeCell ref="BI31:BZ31"/>
    <mergeCell ref="BI32:BZ32"/>
    <mergeCell ref="B33:AQ33"/>
    <mergeCell ref="AR33:BH33"/>
    <mergeCell ref="CA33:CO33"/>
    <mergeCell ref="AR32:BH32"/>
    <mergeCell ref="CA32:CO32"/>
    <mergeCell ref="B25:AQ25"/>
    <mergeCell ref="AR25:BH25"/>
    <mergeCell ref="CA25:CO25"/>
    <mergeCell ref="BI23:BZ23"/>
    <mergeCell ref="AR31:BH31"/>
    <mergeCell ref="CA31:CO31"/>
    <mergeCell ref="B30:AQ30"/>
    <mergeCell ref="AR30:BH30"/>
    <mergeCell ref="CA30:CO30"/>
    <mergeCell ref="B29:AQ29"/>
    <mergeCell ref="B26:AQ26"/>
    <mergeCell ref="AR26:BH26"/>
    <mergeCell ref="CA26:CO26"/>
    <mergeCell ref="BI19:BZ19"/>
    <mergeCell ref="BI20:BZ20"/>
    <mergeCell ref="AR18:BH18"/>
    <mergeCell ref="B24:AQ24"/>
    <mergeCell ref="AR24:BH24"/>
    <mergeCell ref="CA24:CO24"/>
    <mergeCell ref="B23:AQ23"/>
    <mergeCell ref="B13:AQ13"/>
    <mergeCell ref="AR13:BH13"/>
    <mergeCell ref="B15:AQ15"/>
    <mergeCell ref="AR15:BH15"/>
    <mergeCell ref="B16:AQ16"/>
    <mergeCell ref="AR16:BH16"/>
    <mergeCell ref="B61:AQ61"/>
    <mergeCell ref="AR61:BH61"/>
    <mergeCell ref="B18:AQ18"/>
    <mergeCell ref="AR49:BH49"/>
    <mergeCell ref="B17:AQ17"/>
    <mergeCell ref="AR17:BH17"/>
    <mergeCell ref="AR21:BH21"/>
    <mergeCell ref="B19:AQ19"/>
    <mergeCell ref="AR23:BH23"/>
    <mergeCell ref="B22:AQ22"/>
    <mergeCell ref="CA61:CO61"/>
    <mergeCell ref="AR27:BH27"/>
    <mergeCell ref="CA27:CO27"/>
    <mergeCell ref="B27:AQ27"/>
    <mergeCell ref="B46:AQ46"/>
    <mergeCell ref="AR46:BH46"/>
    <mergeCell ref="CA46:CO46"/>
    <mergeCell ref="B49:AQ49"/>
    <mergeCell ref="CA49:CO49"/>
    <mergeCell ref="B31:AQ31"/>
    <mergeCell ref="CA5:CO5"/>
    <mergeCell ref="AR45:BH45"/>
    <mergeCell ref="CA45:CO45"/>
    <mergeCell ref="B7:AQ7"/>
    <mergeCell ref="AR7:BH7"/>
    <mergeCell ref="BI18:BZ18"/>
    <mergeCell ref="CA18:CO18"/>
    <mergeCell ref="AR14:BH14"/>
    <mergeCell ref="CA14:CO14"/>
    <mergeCell ref="CA7:CO7"/>
    <mergeCell ref="B62:AQ62"/>
    <mergeCell ref="AR62:BH62"/>
    <mergeCell ref="CA62:CO62"/>
    <mergeCell ref="B43:AQ43"/>
    <mergeCell ref="AR43:BH43"/>
    <mergeCell ref="CA43:CO43"/>
    <mergeCell ref="B44:AQ44"/>
    <mergeCell ref="AR44:BH44"/>
    <mergeCell ref="CA44:CO44"/>
    <mergeCell ref="B45:AQ45"/>
    <mergeCell ref="B6:AQ6"/>
    <mergeCell ref="AR6:BH6"/>
    <mergeCell ref="CA6:CO6"/>
    <mergeCell ref="B9:AQ9"/>
    <mergeCell ref="B8:AQ8"/>
    <mergeCell ref="AR8:BH8"/>
    <mergeCell ref="CA8:CO8"/>
    <mergeCell ref="BI7:BZ7"/>
    <mergeCell ref="BI8:BZ8"/>
    <mergeCell ref="BI9:BZ9"/>
    <mergeCell ref="CP26:DD26"/>
    <mergeCell ref="CP27:DD27"/>
    <mergeCell ref="CP29:DD29"/>
    <mergeCell ref="CP31:DD31"/>
    <mergeCell ref="CP16:DD16"/>
    <mergeCell ref="CP17:DD17"/>
    <mergeCell ref="CP19:DD19"/>
    <mergeCell ref="CP20:DD20"/>
    <mergeCell ref="CP18:DD18"/>
    <mergeCell ref="CA17:CO17"/>
    <mergeCell ref="AR20:BH20"/>
    <mergeCell ref="CA20:CO20"/>
    <mergeCell ref="CA10:CO10"/>
    <mergeCell ref="CP10:DD10"/>
    <mergeCell ref="CP25:DD25"/>
    <mergeCell ref="CA23:CO23"/>
    <mergeCell ref="CA16:CO16"/>
    <mergeCell ref="AR22:BH22"/>
    <mergeCell ref="BI22:BZ22"/>
    <mergeCell ref="A10:AQ10"/>
    <mergeCell ref="AR10:BH10"/>
    <mergeCell ref="BI10:BZ10"/>
    <mergeCell ref="CP32:DD32"/>
    <mergeCell ref="CA15:CO15"/>
    <mergeCell ref="AR19:BH19"/>
    <mergeCell ref="CA19:CO19"/>
    <mergeCell ref="B21:AQ21"/>
    <mergeCell ref="CP24:DD24"/>
    <mergeCell ref="CP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2015-12-28T03:56:56Z</cp:lastPrinted>
  <dcterms:created xsi:type="dcterms:W3CDTF">2010-11-26T07:12:57Z</dcterms:created>
  <dcterms:modified xsi:type="dcterms:W3CDTF">2015-12-28T03:58:31Z</dcterms:modified>
  <cp:category/>
  <cp:version/>
  <cp:contentType/>
  <cp:contentStatus/>
</cp:coreProperties>
</file>