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400" windowHeight="577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<sst xmlns="http://schemas.openxmlformats.org/spreadsheetml/2006/main" count="763" uniqueCount="210">
  <si>
    <t>ОТЧЕТ  ОБ 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</si>
  <si>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</si>
  <si>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</si>
  <si>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</si>
  <si>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</si>
  <si>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</si>
  <si>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/>
  </si>
  <si>
    <t>на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</si>
  <si>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</si>
  <si>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</si>
  <si>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Элитовского сельсовета Емельяновского района Красноярского края</t>
  </si>
  <si>
    <t>по ОКПО</t>
  </si>
  <si>
    <t>04091666</t>
  </si>
  <si>
    <t>главный администратор, администратор источников финансирования 
дефицита бюджета</t>
  </si>
  <si>
    <t>Глава по БК</t>
  </si>
  <si>
    <t>804</t>
  </si>
  <si>
    <t>Наименование бюджета</t>
  </si>
  <si>
    <t>Бюджет Элитовского сельсовета Емельяновского района</t>
  </si>
  <si>
    <t>по ОКТМО</t>
  </si>
  <si>
    <t>04214804000</t>
  </si>
  <si>
    <t>Периодичность: месячная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</si>
  <si>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</si>
  <si>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</si>
  <si>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</si>
  <si>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</si>
  <si>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</si>
  <si>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</si>
  <si>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</si>
  <si>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</si>
  <si>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</si>
  <si>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</si>
  <si>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</si>
  <si>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</si>
  <si>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>через банковские счета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</si>
  <si>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</si>
  <si>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</si>
  <si>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</si>
  <si>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</si>
  <si>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</si>
  <si>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</si>
  <si>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местный бюджет</t>
  </si>
  <si>
    <t>100</t>
  </si>
  <si>
    <t>103</t>
  </si>
  <si>
    <t>0223001</t>
  </si>
  <si>
    <t>0000</t>
  </si>
  <si>
    <t>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</si>
  <si>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</si>
  <si>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местный бюджет</t>
  </si>
  <si>
    <t>0224001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</si>
  <si>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местный бюджет</t>
  </si>
  <si>
    <t>0225001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</si>
  <si>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местный бюджет</t>
  </si>
  <si>
    <t>0226001</t>
  </si>
  <si>
    <t>182</t>
  </si>
  <si>
    <t>101</t>
  </si>
  <si>
    <t>0201001</t>
  </si>
  <si>
    <t>1000</t>
  </si>
  <si>
    <t>2100</t>
  </si>
  <si>
    <t>3000</t>
  </si>
  <si>
    <t>0202001</t>
  </si>
  <si>
    <t>0203001</t>
  </si>
  <si>
    <t>4000</t>
  </si>
  <si>
    <t>105</t>
  </si>
  <si>
    <t>0301001</t>
  </si>
  <si>
    <t>106</t>
  </si>
  <si>
    <t>0103010</t>
  </si>
  <si>
    <t>0603310</t>
  </si>
  <si>
    <t>0604310</t>
  </si>
  <si>
    <t>Прочие неналоговые доходы бюджетов поселений</t>
  </si>
  <si>
    <t>117</t>
  </si>
  <si>
    <t>0505010</t>
  </si>
  <si>
    <t>180</t>
  </si>
  <si>
    <t>202</t>
  </si>
  <si>
    <t>7601</t>
  </si>
  <si>
    <t>151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</si>
  <si>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</si>
  <si>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</si>
  <si>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</si>
  <si>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</si>
  <si>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</si>
  <si>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</si>
  <si>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</si>
  <si>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</si>
  <si>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</si>
  <si>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</si>
  <si>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0102</t>
  </si>
  <si>
    <t>121</t>
  </si>
  <si>
    <t>0103</t>
  </si>
  <si>
    <t>0104</t>
  </si>
  <si>
    <t>244</t>
  </si>
  <si>
    <t>852</t>
  </si>
  <si>
    <t>0106</t>
  </si>
  <si>
    <t>0113</t>
  </si>
  <si>
    <t>0203</t>
  </si>
  <si>
    <t>0310</t>
  </si>
  <si>
    <t>0409</t>
  </si>
  <si>
    <t>0501</t>
  </si>
  <si>
    <t>0502</t>
  </si>
  <si>
    <t>0503</t>
  </si>
  <si>
    <t>0505</t>
  </si>
  <si>
    <t>0801</t>
  </si>
  <si>
    <t>611</t>
  </si>
  <si>
    <t>0909</t>
  </si>
  <si>
    <t>1101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</si>
  <si>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</si>
  <si>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</si>
  <si>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</si>
  <si>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</si>
  <si>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</si>
  <si>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</si>
  <si>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</si>
  <si>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</si>
  <si>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</si>
  <si>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</si>
  <si>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</si>
  <si>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</si>
  <si>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</si>
  <si>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</si>
  <si>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</si>
  <si>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</si>
  <si>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>уменьшение остатков по внутренним расчетам</t>
  </si>
  <si>
    <t>Руководитель</t>
  </si>
  <si>
    <t>Руководитель финансово- экономической службы</t>
  </si>
  <si>
    <t>(подпись)</t>
  </si>
  <si>
    <t>(расшифровка подписи)</t>
  </si>
  <si>
    <t>0111</t>
  </si>
  <si>
    <t>0309</t>
  </si>
  <si>
    <t>82100</t>
  </si>
  <si>
    <t>02300</t>
  </si>
  <si>
    <t>02900</t>
  </si>
  <si>
    <t>02100</t>
  </si>
  <si>
    <t>02200</t>
  </si>
  <si>
    <t>02400</t>
  </si>
  <si>
    <t>01200</t>
  </si>
  <si>
    <t>01100</t>
  </si>
  <si>
    <t>0105010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</si>
  <si>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</si>
  <si>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</si>
  <si>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</si>
  <si>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</si>
  <si>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</si>
  <si>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прочих налогов, сборов</t>
  </si>
  <si>
    <t>Уплата иных платежей</t>
  </si>
  <si>
    <t>Иные межбюджетные трансферты</t>
  </si>
  <si>
    <t>Резервные средства</t>
  </si>
  <si>
    <t>Субсидии бюджетным учреждениям на выполнение муниципального задания</t>
  </si>
  <si>
    <t>Субсидии бюджетным учреждениям на иные цели</t>
  </si>
  <si>
    <t>S4120</t>
  </si>
  <si>
    <t>S5710</t>
  </si>
  <si>
    <t>Главный бухгалтер</t>
  </si>
  <si>
    <t>А. Л. Плотникова</t>
  </si>
  <si>
    <t>3999910</t>
  </si>
  <si>
    <t>S5550</t>
  </si>
  <si>
    <t>75080</t>
  </si>
  <si>
    <t>S5080</t>
  </si>
  <si>
    <t>S5090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</si>
  <si>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</si>
  <si>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0502510</t>
  </si>
  <si>
    <t>Иные выплаты населению</t>
  </si>
  <si>
    <t>В. В. Звягин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</si>
  <si>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</si>
  <si>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</si>
  <si>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</si>
  <si>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</si>
  <si>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</si>
  <si>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</si>
  <si>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</si>
  <si>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</si>
  <si>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</si>
  <si>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</si>
  <si>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</si>
  <si>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</si>
  <si>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</si>
  <si>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</si>
  <si>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</si>
  <si>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</si>
  <si>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</si>
  <si>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</si>
  <si>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Дотации бюджетам поселений на выравнивание бюджетной обеспеченности за счет средств краевого бюджета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</si>
  <si>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</si>
  <si>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 xml:space="preserve">Субвенции бюджетам сельских поселений на выполнение государственных полномочий по созданию и обеспечению деятельности административных комиссий </t>
  </si>
  <si>
    <t>Иные межбюджетные трансферты, передаваемые бюджетам сельских поселений на организацию и проведение акарицидных обработок мест массового отдыха населения</t>
  </si>
  <si>
    <t>Невыясненные поступления, зачисляемые в бюджеты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</si>
  <si>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платежа, перерасчеты, недоимка и задолженность по соответствующему платежу, в том числе по отмененному)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</si>
  <si>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</si>
  <si>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</si>
  <si>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Дотации бюджетам поселений на выравнивание бюджетной обеспеченности за счет средств районного бюджета</t>
  </si>
  <si>
    <t>4999910</t>
  </si>
  <si>
    <t>Иные межбюджетные трансферты бюджетам поселений на повышение размеров оплаты труда работников бюджетной сферы с 1 января 2018 года на 4 процента</t>
  </si>
  <si>
    <t>Межбюджетные трансферты бюджетам поселений на содержание автомобильных дорог общего пользования местного значения за счет средств дорожного фонда Красноярского края</t>
  </si>
  <si>
    <t>Межбюджетные трансферты бюджетам поселений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</si>
  <si>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1003</t>
  </si>
  <si>
    <t>Пособия, компенсации и иные социальные выплаты гражданам, кроме публичных нормативных обязательств</t>
  </si>
  <si>
    <t>Иные межбюджетные трансферты бюджетам поселений на обеспечение первичных мер пожарной безопасности</t>
  </si>
  <si>
    <t>0509910</t>
  </si>
  <si>
    <t>Прочие безвозмездные поступления от негосударственных организаций в бюджеты сельских поселений</t>
  </si>
  <si>
    <t>0503010</t>
  </si>
  <si>
    <t>Прочие безвозмездные поступления в бюджеты сельских поселений</t>
  </si>
  <si>
    <t>Иные межбюджетные трансферты бюджетам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</si>
  <si>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Иные межбюджетные трансферты бюджетам поселений на создание новых и поддержку действующих спортивных клубов по месту жительства за счет средств краевого бюджета</t>
  </si>
  <si>
    <t>Иные межбюджетные трансферты для реализации проектов по поддержке местных инициатив бюджетов сельских и поселковых советов</t>
  </si>
  <si>
    <t>S6410</t>
  </si>
  <si>
    <t>0701</t>
  </si>
  <si>
    <t>Иные межбюджетные трансферты, передаваемые бюджетам сельских поселений на капитальный ремонт объектов коммунальной инфраструктуры</t>
  </si>
  <si>
    <t>S4180</t>
  </si>
  <si>
    <t>Иные межбюджетные трансферты бюджетам поселений на повышение размеров оплаты труда работников бюджетной сферы с 1 сентября 2018 года на 20 процентов</t>
  </si>
  <si>
    <t>«01» января 2019 г.</t>
  </si>
  <si>
    <t>14 января 2019 г.</t>
  </si>
  <si>
    <t>Приложение</t>
  </si>
  <si>
    <t>к решению Элитовского сельского Совета депутатов от 20.06.2019 №37-215р "Об утверждении отчета об исполнении бюджета Элитовского сельсовета за 2018 год"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</si>
</sst>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00"/>
    <numFmt numFmtId="174" formatCode="[=0]&quot;-&quot;;General"/>
    <numFmt numFmtId="175" formatCode="#,##0.00_ ;\-#,##0.00\ 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4">
    <font>
      <sz val="8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172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1" fontId="0" fillId="0" borderId="11" xfId="0" applyNumberFormat="1" applyBorder="1" applyAlignment="1">
      <alignment horizontal="center" vertical="top"/>
    </xf>
    <xf numFmtId="0" fontId="0" fillId="0" borderId="0" xfId="0" applyAlignment="1">
      <alignment horizontal="left" vertical="top"/>
    </xf>
    <xf numFmtId="173" fontId="0" fillId="0" borderId="15" xfId="0" applyNumberForma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/>
    </xf>
    <xf numFmtId="0" fontId="0" fillId="0" borderId="11" xfId="0" applyBorder="1" applyAlignment="1">
      <alignment horizontal="center" vertical="top"/>
    </xf>
    <xf numFmtId="1" fontId="0" fillId="0" borderId="15" xfId="0" applyNumberFormat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1" fontId="0" fillId="0" borderId="23" xfId="0" applyNumberForma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left" vertical="top"/>
    </xf>
    <xf numFmtId="1" fontId="0" fillId="0" borderId="21" xfId="0" applyNumberFormat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2" fillId="0" borderId="0" xfId="0" applyFont="1" applyAlignment="1">
      <alignment horizontal="left"/>
    </xf>
    <xf numFmtId="0" fontId="5" fillId="0" borderId="26" xfId="0" applyFont="1" applyBorder="1" applyAlignment="1">
      <alignment horizontal="center" vertical="top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174" fontId="0" fillId="33" borderId="16" xfId="0" applyNumberFormat="1" applyFill="1" applyBorder="1" applyAlignment="1">
      <alignment horizontal="right" vertical="top"/>
    </xf>
    <xf numFmtId="4" fontId="0" fillId="33" borderId="16" xfId="0" applyNumberFormat="1" applyFill="1" applyBorder="1" applyAlignment="1">
      <alignment horizontal="right" vertical="top"/>
    </xf>
    <xf numFmtId="174" fontId="0" fillId="33" borderId="24" xfId="0" applyNumberFormat="1" applyFill="1" applyBorder="1" applyAlignment="1">
      <alignment horizontal="right" vertical="top"/>
    </xf>
    <xf numFmtId="0" fontId="0" fillId="33" borderId="11" xfId="0" applyFill="1" applyBorder="1" applyAlignment="1">
      <alignment horizontal="left" vertical="top"/>
    </xf>
    <xf numFmtId="0" fontId="0" fillId="33" borderId="27" xfId="0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33" borderId="28" xfId="0" applyFill="1" applyBorder="1" applyAlignment="1">
      <alignment horizontal="center" vertical="top"/>
    </xf>
    <xf numFmtId="0" fontId="0" fillId="33" borderId="11" xfId="0" applyFill="1" applyBorder="1" applyAlignment="1">
      <alignment horizontal="right" vertical="top"/>
    </xf>
    <xf numFmtId="4" fontId="0" fillId="33" borderId="11" xfId="0" applyNumberFormat="1" applyFill="1" applyBorder="1" applyAlignment="1">
      <alignment horizontal="right" vertical="top"/>
    </xf>
    <xf numFmtId="0" fontId="0" fillId="33" borderId="29" xfId="0" applyFill="1" applyBorder="1" applyAlignment="1">
      <alignment horizontal="right" vertical="top"/>
    </xf>
    <xf numFmtId="2" fontId="0" fillId="33" borderId="11" xfId="0" applyNumberFormat="1" applyFill="1" applyBorder="1" applyAlignment="1">
      <alignment horizontal="right" vertical="top"/>
    </xf>
    <xf numFmtId="0" fontId="0" fillId="33" borderId="19" xfId="0" applyFill="1" applyBorder="1" applyAlignment="1">
      <alignment horizontal="left" vertical="top"/>
    </xf>
    <xf numFmtId="0" fontId="0" fillId="33" borderId="30" xfId="0" applyFill="1" applyBorder="1" applyAlignment="1">
      <alignment horizontal="left" vertical="top"/>
    </xf>
    <xf numFmtId="0" fontId="0" fillId="33" borderId="31" xfId="0" applyFill="1" applyBorder="1" applyAlignment="1">
      <alignment horizontal="left" vertical="top"/>
    </xf>
    <xf numFmtId="174" fontId="0" fillId="33" borderId="14" xfId="0" applyNumberFormat="1" applyFill="1" applyBorder="1" applyAlignment="1">
      <alignment horizontal="right" vertical="top"/>
    </xf>
    <xf numFmtId="174" fontId="0" fillId="33" borderId="19" xfId="0" applyNumberFormat="1" applyFill="1" applyBorder="1" applyAlignment="1">
      <alignment horizontal="right" vertical="top"/>
    </xf>
    <xf numFmtId="1" fontId="0" fillId="33" borderId="21" xfId="0" applyNumberFormat="1" applyFill="1" applyBorder="1" applyAlignment="1">
      <alignment horizontal="center" vertical="top"/>
    </xf>
    <xf numFmtId="0" fontId="0" fillId="33" borderId="21" xfId="0" applyFill="1" applyBorder="1" applyAlignment="1">
      <alignment horizontal="center" vertical="top"/>
    </xf>
    <xf numFmtId="0" fontId="0" fillId="33" borderId="14" xfId="0" applyFill="1" applyBorder="1" applyAlignment="1">
      <alignment horizontal="right" vertical="top"/>
    </xf>
    <xf numFmtId="0" fontId="0" fillId="33" borderId="19" xfId="0" applyFill="1" applyBorder="1" applyAlignment="1">
      <alignment horizontal="right" vertical="top"/>
    </xf>
    <xf numFmtId="1" fontId="0" fillId="33" borderId="32" xfId="0" applyNumberFormat="1" applyFill="1" applyBorder="1" applyAlignment="1">
      <alignment horizontal="center" vertical="top"/>
    </xf>
    <xf numFmtId="174" fontId="0" fillId="33" borderId="11" xfId="0" applyNumberFormat="1" applyFill="1" applyBorder="1" applyAlignment="1">
      <alignment horizontal="right" vertical="top"/>
    </xf>
    <xf numFmtId="0" fontId="3" fillId="33" borderId="11" xfId="0" applyFont="1" applyFill="1" applyBorder="1" applyAlignment="1">
      <alignment horizontal="center" vertical="top"/>
    </xf>
    <xf numFmtId="174" fontId="0" fillId="33" borderId="29" xfId="0" applyNumberFormat="1" applyFill="1" applyBorder="1" applyAlignment="1">
      <alignment horizontal="right" vertical="top"/>
    </xf>
    <xf numFmtId="1" fontId="0" fillId="33" borderId="21" xfId="0" applyNumberFormat="1" applyFill="1" applyBorder="1" applyAlignment="1">
      <alignment horizontal="center" vertical="top"/>
    </xf>
    <xf numFmtId="174" fontId="0" fillId="33" borderId="14" xfId="0" applyNumberFormat="1" applyFill="1" applyBorder="1" applyAlignment="1">
      <alignment horizontal="right" vertical="top"/>
    </xf>
    <xf numFmtId="0" fontId="3" fillId="33" borderId="14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 vertical="top"/>
    </xf>
    <xf numFmtId="0" fontId="3" fillId="33" borderId="29" xfId="0" applyFont="1" applyFill="1" applyBorder="1" applyAlignment="1">
      <alignment horizontal="center" vertical="top"/>
    </xf>
    <xf numFmtId="1" fontId="0" fillId="33" borderId="21" xfId="0" applyNumberFormat="1" applyFont="1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3" fillId="33" borderId="30" xfId="0" applyFont="1" applyFill="1" applyBorder="1" applyAlignment="1">
      <alignment horizontal="right" vertical="top"/>
    </xf>
    <xf numFmtId="0" fontId="0" fillId="33" borderId="30" xfId="0" applyFill="1" applyBorder="1" applyAlignment="1">
      <alignment horizontal="right" vertical="top"/>
    </xf>
    <xf numFmtId="0" fontId="3" fillId="33" borderId="31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center" vertical="top"/>
    </xf>
    <xf numFmtId="4" fontId="0" fillId="33" borderId="14" xfId="0" applyNumberFormat="1" applyFill="1" applyBorder="1" applyAlignment="1">
      <alignment horizontal="right" vertical="top"/>
    </xf>
    <xf numFmtId="0" fontId="3" fillId="33" borderId="19" xfId="0" applyFont="1" applyFill="1" applyBorder="1" applyAlignment="1">
      <alignment horizontal="center" vertical="top"/>
    </xf>
    <xf numFmtId="1" fontId="0" fillId="33" borderId="33" xfId="0" applyNumberFormat="1" applyFill="1" applyBorder="1" applyAlignment="1">
      <alignment horizontal="center" vertical="top"/>
    </xf>
    <xf numFmtId="49" fontId="0" fillId="33" borderId="27" xfId="0" applyNumberFormat="1" applyFont="1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14" fontId="0" fillId="0" borderId="34" xfId="0" applyNumberFormat="1" applyBorder="1" applyAlignment="1">
      <alignment horizontal="center"/>
    </xf>
    <xf numFmtId="49" fontId="0" fillId="33" borderId="27" xfId="0" applyNumberFormat="1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33" borderId="0" xfId="0" applyFont="1" applyFill="1" applyAlignment="1">
      <alignment/>
    </xf>
    <xf numFmtId="0" fontId="0" fillId="33" borderId="27" xfId="0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49" fontId="0" fillId="33" borderId="27" xfId="0" applyNumberFormat="1" applyFont="1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49" fontId="0" fillId="33" borderId="27" xfId="0" applyNumberFormat="1" applyFont="1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43" fontId="0" fillId="33" borderId="11" xfId="60" applyFont="1" applyFill="1" applyBorder="1" applyAlignment="1">
      <alignment horizontal="right" vertical="top"/>
    </xf>
    <xf numFmtId="43" fontId="0" fillId="33" borderId="16" xfId="60" applyFont="1" applyFill="1" applyBorder="1" applyAlignment="1">
      <alignment horizontal="right" vertical="top"/>
    </xf>
    <xf numFmtId="43" fontId="0" fillId="0" borderId="14" xfId="60" applyFont="1" applyBorder="1" applyAlignment="1">
      <alignment horizontal="left" vertical="top"/>
    </xf>
    <xf numFmtId="175" fontId="0" fillId="33" borderId="11" xfId="60" applyNumberFormat="1" applyFont="1" applyFill="1" applyBorder="1" applyAlignment="1">
      <alignment horizontal="right" vertical="top"/>
    </xf>
    <xf numFmtId="0" fontId="0" fillId="33" borderId="27" xfId="0" applyFill="1" applyBorder="1" applyAlignment="1">
      <alignment horizontal="center" vertical="top"/>
    </xf>
    <xf numFmtId="43" fontId="0" fillId="33" borderId="11" xfId="60" applyFont="1" applyFill="1" applyBorder="1" applyAlignment="1">
      <alignment horizontal="right" vertical="top"/>
    </xf>
    <xf numFmtId="0" fontId="0" fillId="33" borderId="27" xfId="0" applyFill="1" applyBorder="1" applyAlignment="1">
      <alignment horizontal="center" vertical="top"/>
    </xf>
    <xf numFmtId="49" fontId="0" fillId="33" borderId="27" xfId="0" applyNumberFormat="1" applyFont="1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49" fontId="0" fillId="33" borderId="27" xfId="0" applyNumberFormat="1" applyFont="1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43" fontId="0" fillId="33" borderId="11" xfId="60" applyFont="1" applyFill="1" applyBorder="1" applyAlignment="1">
      <alignment horizontal="right" vertical="top"/>
    </xf>
    <xf numFmtId="0" fontId="0" fillId="33" borderId="27" xfId="0" applyFill="1" applyBorder="1" applyAlignment="1">
      <alignment horizontal="center" vertical="top"/>
    </xf>
    <xf numFmtId="49" fontId="0" fillId="33" borderId="27" xfId="0" applyNumberFormat="1" applyFont="1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49" fontId="0" fillId="0" borderId="22" xfId="0" applyNumberFormat="1" applyFont="1" applyBorder="1" applyAlignment="1">
      <alignment horizontal="left" vertical="top"/>
    </xf>
    <xf numFmtId="0" fontId="0" fillId="0" borderId="22" xfId="0" applyBorder="1" applyAlignment="1">
      <alignment horizontal="center" vertical="top"/>
    </xf>
    <xf numFmtId="2" fontId="0" fillId="33" borderId="11" xfId="60" applyNumberFormat="1" applyFont="1" applyFill="1" applyBorder="1" applyAlignment="1">
      <alignment horizontal="right" vertical="top"/>
    </xf>
    <xf numFmtId="0" fontId="0" fillId="33" borderId="27" xfId="0" applyFill="1" applyBorder="1" applyAlignment="1">
      <alignment horizontal="center" vertical="top"/>
    </xf>
    <xf numFmtId="49" fontId="0" fillId="33" borderId="27" xfId="0" applyNumberFormat="1" applyFont="1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49" fontId="0" fillId="33" borderId="27" xfId="0" applyNumberFormat="1" applyFont="1" applyFill="1" applyBorder="1" applyAlignment="1">
      <alignment horizontal="center" vertical="top"/>
    </xf>
    <xf numFmtId="49" fontId="0" fillId="33" borderId="27" xfId="0" applyNumberFormat="1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49" fontId="0" fillId="33" borderId="27" xfId="0" applyNumberFormat="1" applyFont="1" applyFill="1" applyBorder="1" applyAlignment="1">
      <alignment horizontal="center" vertical="top"/>
    </xf>
    <xf numFmtId="49" fontId="0" fillId="33" borderId="27" xfId="0" applyNumberFormat="1" applyFill="1" applyBorder="1" applyAlignment="1">
      <alignment horizontal="center" vertical="top"/>
    </xf>
    <xf numFmtId="2" fontId="0" fillId="0" borderId="14" xfId="0" applyNumberFormat="1" applyBorder="1" applyAlignment="1">
      <alignment horizontal="right" vertical="top"/>
    </xf>
    <xf numFmtId="43" fontId="0" fillId="0" borderId="14" xfId="0" applyNumberFormat="1" applyBorder="1" applyAlignment="1">
      <alignment horizontal="left" vertical="top"/>
    </xf>
    <xf numFmtId="0" fontId="0" fillId="33" borderId="27" xfId="0" applyFill="1" applyBorder="1" applyAlignment="1">
      <alignment horizontal="center" vertical="top"/>
    </xf>
    <xf numFmtId="49" fontId="0" fillId="33" borderId="27" xfId="0" applyNumberFormat="1" applyFont="1" applyFill="1" applyBorder="1" applyAlignment="1">
      <alignment horizontal="center" vertical="top"/>
    </xf>
    <xf numFmtId="43" fontId="0" fillId="33" borderId="11" xfId="60" applyFont="1" applyFill="1" applyBorder="1" applyAlignment="1">
      <alignment horizontal="right" vertical="top"/>
    </xf>
    <xf numFmtId="0" fontId="0" fillId="33" borderId="29" xfId="0" applyFont="1" applyFill="1" applyBorder="1" applyAlignment="1">
      <alignment horizontal="left" vertical="top" wrapText="1" indent="2"/>
    </xf>
    <xf numFmtId="0" fontId="0" fillId="33" borderId="29" xfId="0" applyFill="1" applyBorder="1" applyAlignment="1">
      <alignment horizontal="left" vertical="top" wrapText="1" indent="2"/>
    </xf>
    <xf numFmtId="0" fontId="0" fillId="33" borderId="35" xfId="0" applyFill="1" applyBorder="1" applyAlignment="1">
      <alignment horizontal="center" vertical="top"/>
    </xf>
    <xf numFmtId="0" fontId="0" fillId="33" borderId="36" xfId="0" applyFill="1" applyBorder="1" applyAlignment="1">
      <alignment horizontal="center" vertical="top"/>
    </xf>
    <xf numFmtId="0" fontId="0" fillId="33" borderId="37" xfId="0" applyFill="1" applyBorder="1" applyAlignment="1">
      <alignment horizontal="center" vertical="top"/>
    </xf>
    <xf numFmtId="0" fontId="5" fillId="33" borderId="35" xfId="0" applyFont="1" applyFill="1" applyBorder="1" applyAlignment="1">
      <alignment horizontal="center" vertical="top"/>
    </xf>
    <xf numFmtId="0" fontId="5" fillId="33" borderId="37" xfId="0" applyFont="1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33" borderId="35" xfId="0" applyFont="1" applyFill="1" applyBorder="1" applyAlignment="1">
      <alignment horizontal="center" vertical="top"/>
    </xf>
    <xf numFmtId="0" fontId="0" fillId="33" borderId="36" xfId="0" applyFont="1" applyFill="1" applyBorder="1" applyAlignment="1">
      <alignment horizontal="center" vertical="top"/>
    </xf>
    <xf numFmtId="0" fontId="0" fillId="33" borderId="37" xfId="0" applyFont="1" applyFill="1" applyBorder="1" applyAlignment="1">
      <alignment horizontal="center" vertical="top"/>
    </xf>
    <xf numFmtId="49" fontId="0" fillId="33" borderId="27" xfId="0" applyNumberFormat="1" applyFont="1" applyFill="1" applyBorder="1" applyAlignment="1">
      <alignment horizontal="center" vertical="top"/>
    </xf>
    <xf numFmtId="49" fontId="0" fillId="33" borderId="27" xfId="0" applyNumberFormat="1" applyFill="1" applyBorder="1" applyAlignment="1">
      <alignment horizontal="center" vertical="top"/>
    </xf>
    <xf numFmtId="49" fontId="5" fillId="33" borderId="27" xfId="0" applyNumberFormat="1" applyFont="1" applyFill="1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49" fontId="0" fillId="33" borderId="35" xfId="0" applyNumberFormat="1" applyFill="1" applyBorder="1" applyAlignment="1">
      <alignment horizontal="center" vertical="top"/>
    </xf>
    <xf numFmtId="49" fontId="0" fillId="33" borderId="36" xfId="0" applyNumberFormat="1" applyFill="1" applyBorder="1" applyAlignment="1">
      <alignment horizontal="center" vertical="top"/>
    </xf>
    <xf numFmtId="49" fontId="0" fillId="33" borderId="37" xfId="0" applyNumberFormat="1" applyFill="1" applyBorder="1" applyAlignment="1">
      <alignment horizontal="center" vertical="top"/>
    </xf>
    <xf numFmtId="0" fontId="5" fillId="33" borderId="27" xfId="0" applyFont="1" applyFill="1" applyBorder="1" applyAlignment="1">
      <alignment horizontal="center" vertical="top"/>
    </xf>
    <xf numFmtId="49" fontId="0" fillId="33" borderId="35" xfId="0" applyNumberFormat="1" applyFont="1" applyFill="1" applyBorder="1" applyAlignment="1">
      <alignment horizontal="center" vertical="top"/>
    </xf>
    <xf numFmtId="0" fontId="0" fillId="33" borderId="27" xfId="0" applyFont="1" applyFill="1" applyBorder="1" applyAlignment="1">
      <alignment horizontal="center" vertical="top"/>
    </xf>
    <xf numFmtId="0" fontId="0" fillId="33" borderId="30" xfId="0" applyFill="1" applyBorder="1" applyAlignment="1">
      <alignment horizontal="left" vertical="top" wrapText="1" indent="6"/>
    </xf>
    <xf numFmtId="0" fontId="0" fillId="33" borderId="14" xfId="0" applyFont="1" applyFill="1" applyBorder="1" applyAlignment="1">
      <alignment horizontal="left" vertical="top" wrapText="1" indent="6"/>
    </xf>
    <xf numFmtId="0" fontId="3" fillId="33" borderId="18" xfId="0" applyFont="1" applyFill="1" applyBorder="1" applyAlignment="1">
      <alignment horizontal="center" vertical="top"/>
    </xf>
    <xf numFmtId="0" fontId="4" fillId="33" borderId="30" xfId="0" applyFont="1" applyFill="1" applyBorder="1" applyAlignment="1">
      <alignment horizontal="center" vertical="top"/>
    </xf>
    <xf numFmtId="0" fontId="0" fillId="33" borderId="14" xfId="0" applyFill="1" applyBorder="1" applyAlignment="1">
      <alignment horizontal="left" vertical="top" wrapText="1" indent="4"/>
    </xf>
    <xf numFmtId="0" fontId="3" fillId="33" borderId="11" xfId="0" applyFont="1" applyFill="1" applyBorder="1" applyAlignment="1">
      <alignment horizontal="left" vertical="top" wrapText="1" indent="2"/>
    </xf>
    <xf numFmtId="0" fontId="3" fillId="33" borderId="11" xfId="0" applyFont="1" applyFill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5" fillId="0" borderId="26" xfId="0" applyFont="1" applyBorder="1" applyAlignment="1">
      <alignment horizontal="center" vertical="top"/>
    </xf>
    <xf numFmtId="0" fontId="3" fillId="33" borderId="38" xfId="0" applyFont="1" applyFill="1" applyBorder="1" applyAlignment="1">
      <alignment horizontal="center" vertical="top"/>
    </xf>
    <xf numFmtId="0" fontId="0" fillId="33" borderId="11" xfId="0" applyFont="1" applyFill="1" applyBorder="1" applyAlignment="1">
      <alignment horizontal="left" vertical="top" wrapText="1" indent="4"/>
    </xf>
    <xf numFmtId="0" fontId="0" fillId="33" borderId="39" xfId="0" applyFill="1" applyBorder="1" applyAlignment="1">
      <alignment horizontal="left" vertical="top" wrapText="1" indent="4"/>
    </xf>
    <xf numFmtId="0" fontId="3" fillId="33" borderId="14" xfId="0" applyFont="1" applyFill="1" applyBorder="1" applyAlignment="1">
      <alignment horizontal="center" vertical="top"/>
    </xf>
    <xf numFmtId="0" fontId="0" fillId="0" borderId="40" xfId="0" applyBorder="1" applyAlignment="1">
      <alignment horizontal="left" vertical="top" indent="2"/>
    </xf>
    <xf numFmtId="0" fontId="3" fillId="0" borderId="41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 wrapText="1" indent="2"/>
    </xf>
    <xf numFmtId="0" fontId="3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left" vertical="top" wrapText="1" indent="4"/>
    </xf>
    <xf numFmtId="0" fontId="3" fillId="0" borderId="39" xfId="0" applyFont="1" applyBorder="1" applyAlignment="1">
      <alignment horizontal="center" vertical="top"/>
    </xf>
    <xf numFmtId="0" fontId="3" fillId="33" borderId="14" xfId="0" applyFont="1" applyFill="1" applyBorder="1" applyAlignment="1">
      <alignment horizontal="left" vertical="top" wrapText="1" indent="2"/>
    </xf>
    <xf numFmtId="0" fontId="3" fillId="0" borderId="0" xfId="0" applyFont="1" applyAlignment="1">
      <alignment/>
    </xf>
    <xf numFmtId="0" fontId="0" fillId="33" borderId="11" xfId="0" applyFont="1" applyFill="1" applyBorder="1" applyAlignment="1">
      <alignment horizontal="left" vertical="top" wrapText="1" indent="6"/>
    </xf>
    <xf numFmtId="0" fontId="3" fillId="33" borderId="30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" fontId="0" fillId="0" borderId="42" xfId="0" applyNumberFormat="1" applyBorder="1" applyAlignment="1">
      <alignment horizontal="center" vertical="top"/>
    </xf>
    <xf numFmtId="1" fontId="0" fillId="0" borderId="11" xfId="0" applyNumberFormat="1" applyBorder="1" applyAlignment="1">
      <alignment horizontal="center" vertical="top"/>
    </xf>
    <xf numFmtId="0" fontId="3" fillId="0" borderId="42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20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1" fontId="0" fillId="0" borderId="39" xfId="0" applyNumberFormat="1" applyBorder="1" applyAlignment="1">
      <alignment horizontal="center" vertical="top"/>
    </xf>
    <xf numFmtId="0" fontId="0" fillId="0" borderId="26" xfId="0" applyBorder="1" applyAlignment="1">
      <alignment horizontal="left"/>
    </xf>
    <xf numFmtId="0" fontId="0" fillId="33" borderId="42" xfId="0" applyFont="1" applyFill="1" applyBorder="1" applyAlignment="1">
      <alignment horizontal="left" vertical="top" wrapText="1"/>
    </xf>
    <xf numFmtId="0" fontId="0" fillId="33" borderId="44" xfId="0" applyFont="1" applyFill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/>
    </xf>
    <xf numFmtId="0" fontId="0" fillId="0" borderId="40" xfId="0" applyFont="1" applyBorder="1" applyAlignment="1">
      <alignment horizontal="left" vertical="top" indent="2"/>
    </xf>
    <xf numFmtId="0" fontId="0" fillId="0" borderId="39" xfId="0" applyBorder="1" applyAlignment="1">
      <alignment horizontal="left" vertical="top"/>
    </xf>
    <xf numFmtId="0" fontId="0" fillId="33" borderId="42" xfId="0" applyFill="1" applyBorder="1" applyAlignment="1">
      <alignment horizontal="left" vertical="top" wrapText="1" indent="2"/>
    </xf>
    <xf numFmtId="0" fontId="0" fillId="33" borderId="44" xfId="0" applyFill="1" applyBorder="1" applyAlignment="1">
      <alignment horizontal="left" vertical="top" wrapText="1" indent="2"/>
    </xf>
    <xf numFmtId="0" fontId="0" fillId="0" borderId="0" xfId="0" applyAlignment="1">
      <alignment horizontal="righ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 wrapText="1"/>
    </xf>
    <xf numFmtId="0" fontId="0" fillId="33" borderId="22" xfId="0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74"/>
  <sheetViews>
    <sheetView tabSelected="1" zoomScalePageLayoutView="0" workbookViewId="0" topLeftCell="A1">
      <selection activeCell="A4" sqref="A4:R4"/>
    </sheetView>
  </sheetViews>
  <sheetFormatPr defaultColWidth="10.16015625" defaultRowHeight="11.25" customHeight="1" outlineLevelRow="1"/>
  <cols>
    <col min="1" max="2" width="18.83203125" style="1" customWidth="1"/>
    <col min="3" max="3" width="5.16015625" style="1" customWidth="1"/>
    <col min="4" max="4" width="4.16015625" style="1" customWidth="1"/>
    <col min="5" max="5" width="5.16015625" style="1" customWidth="1"/>
    <col min="6" max="6" width="8" style="1" customWidth="1"/>
    <col min="7" max="7" width="1.66796875" style="1" customWidth="1"/>
    <col min="8" max="8" width="0.82421875" style="1" customWidth="1"/>
    <col min="9" max="9" width="1.0078125" style="1" customWidth="1"/>
    <col min="10" max="10" width="2.66015625" style="1" customWidth="1"/>
    <col min="11" max="11" width="2.83203125" style="1" customWidth="1"/>
    <col min="12" max="12" width="3.16015625" style="1" customWidth="1"/>
    <col min="13" max="13" width="5.83203125" style="1" customWidth="1"/>
    <col min="14" max="21" width="18.5" style="1" customWidth="1"/>
  </cols>
  <sheetData>
    <row r="1" ht="16.5" customHeight="1">
      <c r="S1" s="193" t="s">
        <v>208</v>
      </c>
    </row>
    <row r="2" spans="14:19" ht="30" customHeight="1">
      <c r="N2" s="194" t="s">
        <v>209</v>
      </c>
      <c r="O2" s="194"/>
      <c r="P2" s="194"/>
      <c r="Q2" s="194"/>
      <c r="R2" s="194"/>
      <c r="S2" s="194"/>
    </row>
    <row r="4" spans="1:18" ht="12" customHeight="1">
      <c r="A4" s="167" t="s">
        <v>0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</row>
    <row r="5" spans="1:18" ht="12" customHeight="1">
      <c r="A5" s="167" t="s">
        <v>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</row>
    <row r="6" spans="1:18" ht="12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</row>
    <row r="7" spans="1:19" ht="12" customHeight="1">
      <c r="A7" s="167" t="s">
        <v>3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2" t="s">
        <v>4</v>
      </c>
    </row>
    <row r="8" spans="18:19" ht="10.5" customHeight="1">
      <c r="R8" s="3" t="s">
        <v>5</v>
      </c>
      <c r="S8" s="4">
        <v>503127</v>
      </c>
    </row>
    <row r="9" spans="3:19" ht="10.5" customHeight="1">
      <c r="C9" s="5" t="s">
        <v>6</v>
      </c>
      <c r="D9" s="188" t="s">
        <v>7</v>
      </c>
      <c r="E9" s="188"/>
      <c r="F9" s="188"/>
      <c r="G9" s="188"/>
      <c r="H9" s="188"/>
      <c r="I9" s="188"/>
      <c r="J9" s="188"/>
      <c r="K9" s="188"/>
      <c r="L9" s="188"/>
      <c r="M9" s="189" t="s">
        <v>206</v>
      </c>
      <c r="N9" s="189"/>
      <c r="O9" s="35"/>
      <c r="P9" s="35"/>
      <c r="Q9" s="35"/>
      <c r="R9" s="3" t="s">
        <v>8</v>
      </c>
      <c r="S9" s="77">
        <v>43466</v>
      </c>
    </row>
    <row r="10" spans="1:19" ht="21.75" customHeight="1">
      <c r="A10" s="190" t="s">
        <v>9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1" t="s">
        <v>10</v>
      </c>
      <c r="N10" s="191"/>
      <c r="O10" s="191"/>
      <c r="P10" s="191"/>
      <c r="Q10" s="191"/>
      <c r="R10" s="3" t="s">
        <v>11</v>
      </c>
      <c r="S10" s="6" t="s">
        <v>12</v>
      </c>
    </row>
    <row r="11" spans="1:19" ht="21.75" customHeight="1">
      <c r="A11" s="192" t="s">
        <v>13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1"/>
      <c r="N11" s="191"/>
      <c r="O11" s="191"/>
      <c r="P11" s="191"/>
      <c r="Q11" s="191"/>
      <c r="R11" s="3" t="s">
        <v>14</v>
      </c>
      <c r="S11" s="6" t="s">
        <v>15</v>
      </c>
    </row>
    <row r="12" spans="1:19" ht="10.5" customHeight="1">
      <c r="A12" s="176" t="s">
        <v>16</v>
      </c>
      <c r="B12" s="176"/>
      <c r="M12" s="191" t="s">
        <v>17</v>
      </c>
      <c r="N12" s="191"/>
      <c r="O12" s="191"/>
      <c r="P12" s="191"/>
      <c r="Q12" s="191"/>
      <c r="R12" s="3" t="s">
        <v>18</v>
      </c>
      <c r="S12" s="6" t="s">
        <v>19</v>
      </c>
    </row>
    <row r="13" spans="1:19" ht="10.5" customHeight="1">
      <c r="A13" s="176" t="s">
        <v>20</v>
      </c>
      <c r="B13" s="176"/>
      <c r="S13" s="6"/>
    </row>
    <row r="14" spans="1:19" ht="10.5" customHeight="1">
      <c r="A14" s="1" t="s">
        <v>21</v>
      </c>
      <c r="B14" s="36" t="s">
        <v>22</v>
      </c>
      <c r="R14" s="3" t="s">
        <v>23</v>
      </c>
      <c r="S14" s="7" t="s">
        <v>24</v>
      </c>
    </row>
    <row r="15" s="1" customFormat="1" ht="10.5" customHeight="1"/>
    <row r="16" spans="1:19" s="1" customFormat="1" ht="12.75" customHeight="1">
      <c r="A16" s="167" t="s">
        <v>25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</row>
    <row r="17" s="1" customFormat="1" ht="10.5" customHeight="1"/>
    <row r="18" spans="1:19" ht="10.5" customHeight="1">
      <c r="A18" s="168" t="s">
        <v>26</v>
      </c>
      <c r="B18" s="168"/>
      <c r="C18" s="169" t="s">
        <v>27</v>
      </c>
      <c r="D18" s="170" t="s">
        <v>28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69" t="s">
        <v>29</v>
      </c>
      <c r="O18" s="168" t="s">
        <v>30</v>
      </c>
      <c r="P18" s="168"/>
      <c r="Q18" s="168"/>
      <c r="R18" s="168"/>
      <c r="S18" s="9" t="s">
        <v>31</v>
      </c>
    </row>
    <row r="19" spans="1:19" ht="21.75" customHeight="1">
      <c r="A19" s="168"/>
      <c r="B19" s="168"/>
      <c r="C19" s="169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69"/>
      <c r="O19" s="8" t="s">
        <v>32</v>
      </c>
      <c r="P19" s="8" t="s">
        <v>33</v>
      </c>
      <c r="Q19" s="8" t="s">
        <v>34</v>
      </c>
      <c r="R19" s="8" t="s">
        <v>35</v>
      </c>
      <c r="S19" s="10" t="s">
        <v>36</v>
      </c>
    </row>
    <row r="20" spans="1:19" ht="10.5" customHeight="1">
      <c r="A20" s="179">
        <v>1</v>
      </c>
      <c r="B20" s="179"/>
      <c r="C20" s="11">
        <v>2</v>
      </c>
      <c r="D20" s="172">
        <v>3</v>
      </c>
      <c r="E20" s="172"/>
      <c r="F20" s="172"/>
      <c r="G20" s="172"/>
      <c r="H20" s="172"/>
      <c r="I20" s="172"/>
      <c r="J20" s="172"/>
      <c r="K20" s="172"/>
      <c r="L20" s="172"/>
      <c r="M20" s="172"/>
      <c r="N20" s="11">
        <v>4</v>
      </c>
      <c r="O20" s="11">
        <v>5</v>
      </c>
      <c r="P20" s="11">
        <v>6</v>
      </c>
      <c r="Q20" s="11">
        <v>7</v>
      </c>
      <c r="R20" s="11">
        <v>8</v>
      </c>
      <c r="S20" s="11">
        <v>9</v>
      </c>
    </row>
    <row r="21" spans="1:19" s="12" customFormat="1" ht="12" customHeight="1">
      <c r="A21" s="183" t="s">
        <v>37</v>
      </c>
      <c r="B21" s="183"/>
      <c r="C21" s="13">
        <v>10</v>
      </c>
      <c r="D21" s="174" t="s">
        <v>38</v>
      </c>
      <c r="E21" s="174"/>
      <c r="F21" s="174"/>
      <c r="G21" s="174"/>
      <c r="H21" s="174"/>
      <c r="I21" s="174"/>
      <c r="J21" s="174"/>
      <c r="K21" s="174"/>
      <c r="L21" s="174"/>
      <c r="M21" s="174"/>
      <c r="N21" s="90">
        <f>SUM(N23:N66)</f>
        <v>32351980.71</v>
      </c>
      <c r="O21" s="38">
        <f>SUM(O23:O66)</f>
        <v>30921032.560000002</v>
      </c>
      <c r="P21" s="37">
        <v>0</v>
      </c>
      <c r="Q21" s="37">
        <v>0</v>
      </c>
      <c r="R21" s="38">
        <f>O21</f>
        <v>30921032.560000002</v>
      </c>
      <c r="S21" s="39">
        <f>N21-O21</f>
        <v>1430948.1499999985</v>
      </c>
    </row>
    <row r="22" spans="1:19" s="1" customFormat="1" ht="10.5" customHeight="1" thickBot="1">
      <c r="A22" s="184" t="s">
        <v>39</v>
      </c>
      <c r="B22" s="184"/>
      <c r="C22" s="15"/>
      <c r="D22" s="185"/>
      <c r="E22" s="185"/>
      <c r="F22" s="185"/>
      <c r="G22" s="185"/>
      <c r="H22" s="185"/>
      <c r="I22" s="185"/>
      <c r="J22" s="185"/>
      <c r="K22" s="185"/>
      <c r="L22" s="185"/>
      <c r="M22" s="16"/>
      <c r="N22" s="91"/>
      <c r="O22" s="17"/>
      <c r="P22" s="17"/>
      <c r="Q22" s="17"/>
      <c r="R22" s="17"/>
      <c r="S22" s="18"/>
    </row>
    <row r="23" spans="1:19" s="12" customFormat="1" ht="81" customHeight="1" outlineLevel="1" thickBot="1">
      <c r="A23" s="124" t="s">
        <v>40</v>
      </c>
      <c r="B23" s="124"/>
      <c r="C23" s="40"/>
      <c r="D23" s="41" t="s">
        <v>41</v>
      </c>
      <c r="E23" s="41" t="s">
        <v>42</v>
      </c>
      <c r="F23" s="130" t="s">
        <v>43</v>
      </c>
      <c r="G23" s="130"/>
      <c r="H23" s="130"/>
      <c r="I23" s="130"/>
      <c r="J23" s="130"/>
      <c r="K23" s="130" t="s">
        <v>44</v>
      </c>
      <c r="L23" s="130"/>
      <c r="M23" s="43" t="s">
        <v>45</v>
      </c>
      <c r="N23" s="89">
        <v>242400</v>
      </c>
      <c r="O23" s="45">
        <v>266953.2</v>
      </c>
      <c r="P23" s="44" t="s">
        <v>46</v>
      </c>
      <c r="Q23" s="44" t="s">
        <v>46</v>
      </c>
      <c r="R23" s="45">
        <f>O23</f>
        <v>266953.2</v>
      </c>
      <c r="S23" s="39">
        <f>N23-O23</f>
        <v>-24553.20000000001</v>
      </c>
    </row>
    <row r="24" spans="1:19" s="12" customFormat="1" ht="103.5" customHeight="1" outlineLevel="1" thickBot="1">
      <c r="A24" s="124" t="s">
        <v>47</v>
      </c>
      <c r="B24" s="124"/>
      <c r="C24" s="40"/>
      <c r="D24" s="41" t="s">
        <v>41</v>
      </c>
      <c r="E24" s="41" t="s">
        <v>42</v>
      </c>
      <c r="F24" s="130" t="s">
        <v>48</v>
      </c>
      <c r="G24" s="130"/>
      <c r="H24" s="130"/>
      <c r="I24" s="130"/>
      <c r="J24" s="130"/>
      <c r="K24" s="130" t="s">
        <v>44</v>
      </c>
      <c r="L24" s="130"/>
      <c r="M24" s="43" t="s">
        <v>45</v>
      </c>
      <c r="N24" s="89">
        <v>2300</v>
      </c>
      <c r="O24" s="45">
        <v>2570.93</v>
      </c>
      <c r="P24" s="44" t="s">
        <v>46</v>
      </c>
      <c r="Q24" s="44" t="s">
        <v>46</v>
      </c>
      <c r="R24" s="45">
        <f aca="true" t="shared" si="0" ref="R24:R66">O24</f>
        <v>2570.93</v>
      </c>
      <c r="S24" s="39">
        <f aca="true" t="shared" si="1" ref="S24:S53">N24-O24</f>
        <v>-270.92999999999984</v>
      </c>
    </row>
    <row r="25" spans="1:19" s="12" customFormat="1" ht="81" customHeight="1" outlineLevel="1" thickBot="1">
      <c r="A25" s="124" t="s">
        <v>49</v>
      </c>
      <c r="B25" s="124"/>
      <c r="C25" s="40"/>
      <c r="D25" s="41" t="s">
        <v>41</v>
      </c>
      <c r="E25" s="41" t="s">
        <v>42</v>
      </c>
      <c r="F25" s="130" t="s">
        <v>50</v>
      </c>
      <c r="G25" s="130"/>
      <c r="H25" s="130"/>
      <c r="I25" s="130"/>
      <c r="J25" s="130"/>
      <c r="K25" s="130" t="s">
        <v>44</v>
      </c>
      <c r="L25" s="130"/>
      <c r="M25" s="43" t="s">
        <v>45</v>
      </c>
      <c r="N25" s="89">
        <v>354600</v>
      </c>
      <c r="O25" s="45">
        <v>389422.09</v>
      </c>
      <c r="P25" s="44" t="s">
        <v>46</v>
      </c>
      <c r="Q25" s="44" t="s">
        <v>46</v>
      </c>
      <c r="R25" s="45">
        <f t="shared" si="0"/>
        <v>389422.09</v>
      </c>
      <c r="S25" s="39">
        <f t="shared" si="1"/>
        <v>-34822.090000000026</v>
      </c>
    </row>
    <row r="26" spans="1:19" s="12" customFormat="1" ht="81.75" customHeight="1" outlineLevel="1" thickBot="1">
      <c r="A26" s="124" t="s">
        <v>51</v>
      </c>
      <c r="B26" s="124"/>
      <c r="C26" s="40"/>
      <c r="D26" s="41" t="s">
        <v>41</v>
      </c>
      <c r="E26" s="41" t="s">
        <v>42</v>
      </c>
      <c r="F26" s="130" t="s">
        <v>52</v>
      </c>
      <c r="G26" s="130"/>
      <c r="H26" s="130"/>
      <c r="I26" s="130"/>
      <c r="J26" s="130"/>
      <c r="K26" s="130" t="s">
        <v>44</v>
      </c>
      <c r="L26" s="130"/>
      <c r="M26" s="43" t="s">
        <v>45</v>
      </c>
      <c r="N26" s="92">
        <v>-53600</v>
      </c>
      <c r="O26" s="45">
        <v>-59812.63</v>
      </c>
      <c r="P26" s="44" t="s">
        <v>46</v>
      </c>
      <c r="Q26" s="44" t="s">
        <v>46</v>
      </c>
      <c r="R26" s="45">
        <f t="shared" si="0"/>
        <v>-59812.63</v>
      </c>
      <c r="S26" s="39">
        <f t="shared" si="1"/>
        <v>6212.629999999997</v>
      </c>
    </row>
    <row r="27" spans="1:19" s="12" customFormat="1" ht="126" customHeight="1" outlineLevel="1" thickBot="1">
      <c r="A27" s="124" t="s">
        <v>160</v>
      </c>
      <c r="B27" s="124"/>
      <c r="C27" s="40"/>
      <c r="D27" s="41" t="s">
        <v>53</v>
      </c>
      <c r="E27" s="41" t="s">
        <v>54</v>
      </c>
      <c r="F27" s="130" t="s">
        <v>55</v>
      </c>
      <c r="G27" s="130"/>
      <c r="H27" s="130"/>
      <c r="I27" s="130"/>
      <c r="J27" s="130"/>
      <c r="K27" s="130" t="s">
        <v>56</v>
      </c>
      <c r="L27" s="130"/>
      <c r="M27" s="43" t="s">
        <v>45</v>
      </c>
      <c r="N27" s="89">
        <v>776000</v>
      </c>
      <c r="O27" s="45">
        <v>805805.46</v>
      </c>
      <c r="P27" s="44" t="s">
        <v>46</v>
      </c>
      <c r="Q27" s="44" t="s">
        <v>46</v>
      </c>
      <c r="R27" s="45">
        <v>302255.6</v>
      </c>
      <c r="S27" s="39">
        <f t="shared" si="1"/>
        <v>-29805.459999999963</v>
      </c>
    </row>
    <row r="28" spans="1:19" s="12" customFormat="1" ht="106.5" customHeight="1" outlineLevel="1" thickBot="1">
      <c r="A28" s="124" t="s">
        <v>161</v>
      </c>
      <c r="B28" s="124"/>
      <c r="C28" s="40"/>
      <c r="D28" s="41" t="s">
        <v>53</v>
      </c>
      <c r="E28" s="41" t="s">
        <v>54</v>
      </c>
      <c r="F28" s="130" t="s">
        <v>55</v>
      </c>
      <c r="G28" s="130"/>
      <c r="H28" s="130"/>
      <c r="I28" s="130"/>
      <c r="J28" s="130"/>
      <c r="K28" s="130" t="s">
        <v>57</v>
      </c>
      <c r="L28" s="130"/>
      <c r="M28" s="43" t="s">
        <v>45</v>
      </c>
      <c r="N28" s="89">
        <v>0</v>
      </c>
      <c r="O28" s="45">
        <v>171.88</v>
      </c>
      <c r="P28" s="44" t="s">
        <v>46</v>
      </c>
      <c r="Q28" s="44" t="s">
        <v>46</v>
      </c>
      <c r="R28" s="45">
        <v>8.55</v>
      </c>
      <c r="S28" s="39">
        <f t="shared" si="1"/>
        <v>-171.88</v>
      </c>
    </row>
    <row r="29" spans="1:19" s="12" customFormat="1" ht="142.5" customHeight="1" outlineLevel="1" thickBot="1">
      <c r="A29" s="124" t="s">
        <v>162</v>
      </c>
      <c r="B29" s="124"/>
      <c r="C29" s="40"/>
      <c r="D29" s="41" t="s">
        <v>53</v>
      </c>
      <c r="E29" s="41" t="s">
        <v>54</v>
      </c>
      <c r="F29" s="130" t="s">
        <v>55</v>
      </c>
      <c r="G29" s="130"/>
      <c r="H29" s="130"/>
      <c r="I29" s="130"/>
      <c r="J29" s="130"/>
      <c r="K29" s="130" t="s">
        <v>58</v>
      </c>
      <c r="L29" s="130"/>
      <c r="M29" s="43" t="s">
        <v>45</v>
      </c>
      <c r="N29" s="89">
        <v>0</v>
      </c>
      <c r="O29" s="45">
        <v>1572.84</v>
      </c>
      <c r="P29" s="44" t="s">
        <v>46</v>
      </c>
      <c r="Q29" s="44" t="s">
        <v>46</v>
      </c>
      <c r="R29" s="45">
        <f t="shared" si="0"/>
        <v>1572.84</v>
      </c>
      <c r="S29" s="39">
        <f t="shared" si="1"/>
        <v>-1572.84</v>
      </c>
    </row>
    <row r="30" spans="1:19" s="12" customFormat="1" ht="194.25" customHeight="1" outlineLevel="1" thickBot="1">
      <c r="A30" s="124" t="s">
        <v>163</v>
      </c>
      <c r="B30" s="124"/>
      <c r="C30" s="40"/>
      <c r="D30" s="41" t="s">
        <v>53</v>
      </c>
      <c r="E30" s="41" t="s">
        <v>54</v>
      </c>
      <c r="F30" s="130" t="s">
        <v>59</v>
      </c>
      <c r="G30" s="130"/>
      <c r="H30" s="130"/>
      <c r="I30" s="130"/>
      <c r="J30" s="130"/>
      <c r="K30" s="130" t="s">
        <v>56</v>
      </c>
      <c r="L30" s="130"/>
      <c r="M30" s="43" t="s">
        <v>45</v>
      </c>
      <c r="N30" s="89">
        <v>1900</v>
      </c>
      <c r="O30" s="45">
        <v>1771.33</v>
      </c>
      <c r="P30" s="44" t="s">
        <v>46</v>
      </c>
      <c r="Q30" s="44" t="s">
        <v>46</v>
      </c>
      <c r="R30" s="45">
        <f t="shared" si="0"/>
        <v>1771.33</v>
      </c>
      <c r="S30" s="39">
        <f t="shared" si="1"/>
        <v>128.67000000000007</v>
      </c>
    </row>
    <row r="31" spans="1:19" s="12" customFormat="1" ht="160.5" customHeight="1" outlineLevel="1" thickBot="1">
      <c r="A31" s="124" t="s">
        <v>164</v>
      </c>
      <c r="B31" s="124"/>
      <c r="C31" s="40"/>
      <c r="D31" s="93">
        <v>182</v>
      </c>
      <c r="E31" s="93">
        <v>101</v>
      </c>
      <c r="F31" s="142" t="s">
        <v>59</v>
      </c>
      <c r="G31" s="139"/>
      <c r="H31" s="139"/>
      <c r="I31" s="139"/>
      <c r="J31" s="140"/>
      <c r="K31" s="128">
        <v>2100</v>
      </c>
      <c r="L31" s="129"/>
      <c r="M31" s="43">
        <v>110</v>
      </c>
      <c r="N31" s="94" t="s">
        <v>46</v>
      </c>
      <c r="O31" s="45">
        <v>67.65</v>
      </c>
      <c r="P31" s="44"/>
      <c r="Q31" s="44"/>
      <c r="R31" s="45">
        <f t="shared" si="0"/>
        <v>67.65</v>
      </c>
      <c r="S31" s="39"/>
    </row>
    <row r="32" spans="1:19" s="12" customFormat="1" ht="195.75" customHeight="1" outlineLevel="1" thickBot="1">
      <c r="A32" s="124" t="s">
        <v>165</v>
      </c>
      <c r="B32" s="124"/>
      <c r="C32" s="40"/>
      <c r="D32" s="41" t="s">
        <v>53</v>
      </c>
      <c r="E32" s="41" t="s">
        <v>54</v>
      </c>
      <c r="F32" s="130" t="s">
        <v>59</v>
      </c>
      <c r="G32" s="130"/>
      <c r="H32" s="130"/>
      <c r="I32" s="130"/>
      <c r="J32" s="130"/>
      <c r="K32" s="130" t="s">
        <v>58</v>
      </c>
      <c r="L32" s="130"/>
      <c r="M32" s="43" t="s">
        <v>45</v>
      </c>
      <c r="N32" s="89">
        <v>0</v>
      </c>
      <c r="O32" s="47">
        <v>110.92</v>
      </c>
      <c r="P32" s="44" t="s">
        <v>46</v>
      </c>
      <c r="Q32" s="44" t="s">
        <v>46</v>
      </c>
      <c r="R32" s="47">
        <f t="shared" si="0"/>
        <v>110.92</v>
      </c>
      <c r="S32" s="39">
        <f>N32-O32</f>
        <v>-110.92</v>
      </c>
    </row>
    <row r="33" spans="1:19" s="12" customFormat="1" ht="105.75" customHeight="1" outlineLevel="1" thickBot="1">
      <c r="A33" s="124" t="s">
        <v>183</v>
      </c>
      <c r="B33" s="124"/>
      <c r="C33" s="40"/>
      <c r="D33" s="41" t="s">
        <v>53</v>
      </c>
      <c r="E33" s="41" t="s">
        <v>54</v>
      </c>
      <c r="F33" s="130" t="s">
        <v>60</v>
      </c>
      <c r="G33" s="130"/>
      <c r="H33" s="130"/>
      <c r="I33" s="130"/>
      <c r="J33" s="130"/>
      <c r="K33" s="130" t="s">
        <v>56</v>
      </c>
      <c r="L33" s="130"/>
      <c r="M33" s="43" t="s">
        <v>45</v>
      </c>
      <c r="N33" s="89">
        <v>-8600</v>
      </c>
      <c r="O33" s="45">
        <v>-8199.68</v>
      </c>
      <c r="P33" s="44" t="s">
        <v>46</v>
      </c>
      <c r="Q33" s="44" t="s">
        <v>46</v>
      </c>
      <c r="R33" s="45">
        <v>6368.07</v>
      </c>
      <c r="S33" s="39">
        <f t="shared" si="1"/>
        <v>-400.3199999999997</v>
      </c>
    </row>
    <row r="34" spans="1:19" s="12" customFormat="1" ht="72.75" customHeight="1" outlineLevel="1" thickBot="1">
      <c r="A34" s="124" t="s">
        <v>166</v>
      </c>
      <c r="B34" s="124"/>
      <c r="C34" s="40"/>
      <c r="D34" s="41" t="s">
        <v>53</v>
      </c>
      <c r="E34" s="41" t="s">
        <v>54</v>
      </c>
      <c r="F34" s="130" t="s">
        <v>60</v>
      </c>
      <c r="G34" s="130"/>
      <c r="H34" s="130"/>
      <c r="I34" s="130"/>
      <c r="J34" s="130"/>
      <c r="K34" s="130" t="s">
        <v>57</v>
      </c>
      <c r="L34" s="130"/>
      <c r="M34" s="43" t="s">
        <v>45</v>
      </c>
      <c r="N34" s="89">
        <v>0</v>
      </c>
      <c r="O34" s="45">
        <v>136.65</v>
      </c>
      <c r="P34" s="44" t="s">
        <v>46</v>
      </c>
      <c r="Q34" s="44" t="s">
        <v>46</v>
      </c>
      <c r="R34" s="45">
        <v>40.58</v>
      </c>
      <c r="S34" s="39">
        <f t="shared" si="1"/>
        <v>-136.65</v>
      </c>
    </row>
    <row r="35" spans="1:19" s="12" customFormat="1" ht="107.25" customHeight="1" outlineLevel="1" thickBot="1">
      <c r="A35" s="124" t="s">
        <v>167</v>
      </c>
      <c r="B35" s="124"/>
      <c r="C35" s="40"/>
      <c r="D35" s="41" t="s">
        <v>53</v>
      </c>
      <c r="E35" s="41" t="s">
        <v>54</v>
      </c>
      <c r="F35" s="130" t="s">
        <v>60</v>
      </c>
      <c r="G35" s="130"/>
      <c r="H35" s="130"/>
      <c r="I35" s="130"/>
      <c r="J35" s="130"/>
      <c r="K35" s="130" t="s">
        <v>58</v>
      </c>
      <c r="L35" s="130"/>
      <c r="M35" s="43" t="s">
        <v>45</v>
      </c>
      <c r="N35" s="89">
        <v>0</v>
      </c>
      <c r="O35" s="45">
        <v>368.41</v>
      </c>
      <c r="P35" s="44" t="s">
        <v>46</v>
      </c>
      <c r="Q35" s="44" t="s">
        <v>46</v>
      </c>
      <c r="R35" s="45">
        <f t="shared" si="0"/>
        <v>368.41</v>
      </c>
      <c r="S35" s="39">
        <f t="shared" si="1"/>
        <v>-368.41</v>
      </c>
    </row>
    <row r="36" spans="1:19" s="12" customFormat="1" ht="62.25" customHeight="1" outlineLevel="1" thickBot="1">
      <c r="A36" s="186" t="s">
        <v>168</v>
      </c>
      <c r="B36" s="187"/>
      <c r="C36" s="40"/>
      <c r="D36" s="41" t="s">
        <v>53</v>
      </c>
      <c r="E36" s="41" t="s">
        <v>62</v>
      </c>
      <c r="F36" s="130" t="s">
        <v>63</v>
      </c>
      <c r="G36" s="130"/>
      <c r="H36" s="130"/>
      <c r="I36" s="130"/>
      <c r="J36" s="130"/>
      <c r="K36" s="130" t="s">
        <v>56</v>
      </c>
      <c r="L36" s="130"/>
      <c r="M36" s="43" t="s">
        <v>45</v>
      </c>
      <c r="N36" s="89">
        <v>2000</v>
      </c>
      <c r="O36" s="47">
        <v>1995.5</v>
      </c>
      <c r="P36" s="44" t="s">
        <v>46</v>
      </c>
      <c r="Q36" s="44" t="s">
        <v>46</v>
      </c>
      <c r="R36" s="47">
        <f t="shared" si="0"/>
        <v>1995.5</v>
      </c>
      <c r="S36" s="39">
        <f t="shared" si="1"/>
        <v>4.5</v>
      </c>
    </row>
    <row r="37" spans="1:19" s="12" customFormat="1" ht="62.25" customHeight="1" outlineLevel="1" thickBot="1">
      <c r="A37" s="186" t="s">
        <v>169</v>
      </c>
      <c r="B37" s="187"/>
      <c r="C37" s="40"/>
      <c r="D37" s="41" t="s">
        <v>53</v>
      </c>
      <c r="E37" s="41" t="s">
        <v>62</v>
      </c>
      <c r="F37" s="130" t="s">
        <v>63</v>
      </c>
      <c r="G37" s="130"/>
      <c r="H37" s="130"/>
      <c r="I37" s="130"/>
      <c r="J37" s="130"/>
      <c r="K37" s="130" t="s">
        <v>58</v>
      </c>
      <c r="L37" s="130"/>
      <c r="M37" s="43" t="s">
        <v>45</v>
      </c>
      <c r="N37" s="89">
        <v>0</v>
      </c>
      <c r="O37" s="47">
        <v>0</v>
      </c>
      <c r="P37" s="44" t="s">
        <v>46</v>
      </c>
      <c r="Q37" s="44" t="s">
        <v>46</v>
      </c>
      <c r="R37" s="47">
        <f t="shared" si="0"/>
        <v>0</v>
      </c>
      <c r="S37" s="39">
        <f t="shared" si="1"/>
        <v>0</v>
      </c>
    </row>
    <row r="38" spans="1:19" s="12" customFormat="1" ht="105" customHeight="1" outlineLevel="1" thickBot="1">
      <c r="A38" s="186" t="s">
        <v>170</v>
      </c>
      <c r="B38" s="187"/>
      <c r="C38" s="40"/>
      <c r="D38" s="41" t="s">
        <v>53</v>
      </c>
      <c r="E38" s="41" t="s">
        <v>64</v>
      </c>
      <c r="F38" s="130" t="s">
        <v>65</v>
      </c>
      <c r="G38" s="130"/>
      <c r="H38" s="130"/>
      <c r="I38" s="130"/>
      <c r="J38" s="130"/>
      <c r="K38" s="130" t="s">
        <v>56</v>
      </c>
      <c r="L38" s="130"/>
      <c r="M38" s="43" t="s">
        <v>45</v>
      </c>
      <c r="N38" s="89">
        <v>2524500</v>
      </c>
      <c r="O38" s="45">
        <v>2655511.88</v>
      </c>
      <c r="P38" s="44" t="s">
        <v>46</v>
      </c>
      <c r="Q38" s="44" t="s">
        <v>46</v>
      </c>
      <c r="R38" s="45">
        <v>345163.21</v>
      </c>
      <c r="S38" s="39">
        <f t="shared" si="1"/>
        <v>-131011.87999999989</v>
      </c>
    </row>
    <row r="39" spans="1:19" s="12" customFormat="1" ht="72.75" customHeight="1" outlineLevel="1" thickBot="1">
      <c r="A39" s="186" t="s">
        <v>171</v>
      </c>
      <c r="B39" s="187"/>
      <c r="C39" s="40"/>
      <c r="D39" s="41" t="s">
        <v>53</v>
      </c>
      <c r="E39" s="41" t="s">
        <v>64</v>
      </c>
      <c r="F39" s="130" t="s">
        <v>65</v>
      </c>
      <c r="G39" s="130"/>
      <c r="H39" s="130"/>
      <c r="I39" s="130"/>
      <c r="J39" s="130"/>
      <c r="K39" s="130" t="s">
        <v>57</v>
      </c>
      <c r="L39" s="130"/>
      <c r="M39" s="43" t="s">
        <v>45</v>
      </c>
      <c r="N39" s="89">
        <v>0</v>
      </c>
      <c r="O39" s="45">
        <v>56478.68</v>
      </c>
      <c r="P39" s="44" t="s">
        <v>46</v>
      </c>
      <c r="Q39" s="44" t="s">
        <v>46</v>
      </c>
      <c r="R39" s="45">
        <v>21112.11</v>
      </c>
      <c r="S39" s="39">
        <f t="shared" si="1"/>
        <v>-56478.68</v>
      </c>
    </row>
    <row r="40" spans="1:19" s="12" customFormat="1" ht="96.75" customHeight="1" outlineLevel="1" thickBot="1">
      <c r="A40" s="124" t="s">
        <v>172</v>
      </c>
      <c r="B40" s="124"/>
      <c r="C40" s="40"/>
      <c r="D40" s="41" t="s">
        <v>53</v>
      </c>
      <c r="E40" s="41" t="s">
        <v>64</v>
      </c>
      <c r="F40" s="130" t="s">
        <v>66</v>
      </c>
      <c r="G40" s="130"/>
      <c r="H40" s="130"/>
      <c r="I40" s="130"/>
      <c r="J40" s="130"/>
      <c r="K40" s="130" t="s">
        <v>56</v>
      </c>
      <c r="L40" s="130"/>
      <c r="M40" s="43" t="s">
        <v>45</v>
      </c>
      <c r="N40" s="89">
        <v>2000000</v>
      </c>
      <c r="O40" s="45">
        <v>1739539.59</v>
      </c>
      <c r="P40" s="44" t="s">
        <v>46</v>
      </c>
      <c r="Q40" s="44" t="s">
        <v>46</v>
      </c>
      <c r="R40" s="45">
        <v>929125.93</v>
      </c>
      <c r="S40" s="39">
        <f t="shared" si="1"/>
        <v>260460.40999999992</v>
      </c>
    </row>
    <row r="41" spans="1:19" s="12" customFormat="1" ht="60" customHeight="1" outlineLevel="1" thickBot="1">
      <c r="A41" s="124" t="s">
        <v>173</v>
      </c>
      <c r="B41" s="124"/>
      <c r="C41" s="40"/>
      <c r="D41" s="41" t="s">
        <v>53</v>
      </c>
      <c r="E41" s="41" t="s">
        <v>64</v>
      </c>
      <c r="F41" s="130" t="s">
        <v>66</v>
      </c>
      <c r="G41" s="130"/>
      <c r="H41" s="130"/>
      <c r="I41" s="130"/>
      <c r="J41" s="130"/>
      <c r="K41" s="130" t="s">
        <v>57</v>
      </c>
      <c r="L41" s="130"/>
      <c r="M41" s="43" t="s">
        <v>45</v>
      </c>
      <c r="N41" s="89">
        <v>0</v>
      </c>
      <c r="O41" s="45">
        <v>47735.65</v>
      </c>
      <c r="P41" s="44" t="s">
        <v>46</v>
      </c>
      <c r="Q41" s="44" t="s">
        <v>46</v>
      </c>
      <c r="R41" s="45">
        <v>21252.81</v>
      </c>
      <c r="S41" s="39">
        <f t="shared" si="1"/>
        <v>-47735.65</v>
      </c>
    </row>
    <row r="42" spans="1:19" s="12" customFormat="1" ht="92.25" customHeight="1" outlineLevel="1" thickBot="1">
      <c r="A42" s="124" t="s">
        <v>174</v>
      </c>
      <c r="B42" s="124"/>
      <c r="C42" s="40"/>
      <c r="D42" s="41" t="s">
        <v>53</v>
      </c>
      <c r="E42" s="41" t="s">
        <v>64</v>
      </c>
      <c r="F42" s="130" t="s">
        <v>66</v>
      </c>
      <c r="G42" s="130"/>
      <c r="H42" s="130"/>
      <c r="I42" s="130"/>
      <c r="J42" s="130"/>
      <c r="K42" s="130" t="s">
        <v>58</v>
      </c>
      <c r="L42" s="130"/>
      <c r="M42" s="43" t="s">
        <v>45</v>
      </c>
      <c r="N42" s="89">
        <v>0</v>
      </c>
      <c r="O42" s="45">
        <v>15725.96</v>
      </c>
      <c r="P42" s="44" t="s">
        <v>46</v>
      </c>
      <c r="Q42" s="44" t="s">
        <v>46</v>
      </c>
      <c r="R42" s="45">
        <f t="shared" si="0"/>
        <v>15725.96</v>
      </c>
      <c r="S42" s="39">
        <f t="shared" si="1"/>
        <v>-15725.96</v>
      </c>
    </row>
    <row r="43" spans="1:19" s="12" customFormat="1" ht="51" customHeight="1" outlineLevel="1" thickBot="1">
      <c r="A43" s="124" t="s">
        <v>185</v>
      </c>
      <c r="B43" s="124"/>
      <c r="C43" s="40"/>
      <c r="D43" s="100" t="s">
        <v>53</v>
      </c>
      <c r="E43" s="100" t="s">
        <v>64</v>
      </c>
      <c r="F43" s="130" t="s">
        <v>66</v>
      </c>
      <c r="G43" s="130"/>
      <c r="H43" s="130"/>
      <c r="I43" s="130"/>
      <c r="J43" s="130"/>
      <c r="K43" s="125">
        <v>4000</v>
      </c>
      <c r="L43" s="127"/>
      <c r="M43" s="43">
        <v>110</v>
      </c>
      <c r="N43" s="101">
        <v>0</v>
      </c>
      <c r="O43" s="45">
        <v>1081</v>
      </c>
      <c r="P43" s="44"/>
      <c r="Q43" s="44"/>
      <c r="R43" s="45">
        <f t="shared" si="0"/>
        <v>1081</v>
      </c>
      <c r="S43" s="39">
        <f>N43-O43</f>
        <v>-1081</v>
      </c>
    </row>
    <row r="44" spans="1:19" s="12" customFormat="1" ht="93.75" customHeight="1" outlineLevel="1" thickBot="1">
      <c r="A44" s="124" t="s">
        <v>175</v>
      </c>
      <c r="B44" s="124"/>
      <c r="C44" s="40"/>
      <c r="D44" s="41" t="s">
        <v>53</v>
      </c>
      <c r="E44" s="41" t="s">
        <v>64</v>
      </c>
      <c r="F44" s="130" t="s">
        <v>67</v>
      </c>
      <c r="G44" s="130"/>
      <c r="H44" s="130"/>
      <c r="I44" s="130"/>
      <c r="J44" s="130"/>
      <c r="K44" s="130" t="s">
        <v>56</v>
      </c>
      <c r="L44" s="130"/>
      <c r="M44" s="43" t="s">
        <v>45</v>
      </c>
      <c r="N44" s="89">
        <v>15388210</v>
      </c>
      <c r="O44" s="45">
        <v>14681811.02</v>
      </c>
      <c r="P44" s="44" t="s">
        <v>46</v>
      </c>
      <c r="Q44" s="44" t="s">
        <v>46</v>
      </c>
      <c r="R44" s="45">
        <v>2656040.29</v>
      </c>
      <c r="S44" s="39">
        <f t="shared" si="1"/>
        <v>706398.9800000004</v>
      </c>
    </row>
    <row r="45" spans="1:19" s="12" customFormat="1" ht="59.25" customHeight="1" outlineLevel="1" thickBot="1">
      <c r="A45" s="124" t="s">
        <v>176</v>
      </c>
      <c r="B45" s="124"/>
      <c r="C45" s="40"/>
      <c r="D45" s="41" t="s">
        <v>53</v>
      </c>
      <c r="E45" s="41" t="s">
        <v>64</v>
      </c>
      <c r="F45" s="130" t="s">
        <v>67</v>
      </c>
      <c r="G45" s="130"/>
      <c r="H45" s="130"/>
      <c r="I45" s="130"/>
      <c r="J45" s="130"/>
      <c r="K45" s="130" t="s">
        <v>57</v>
      </c>
      <c r="L45" s="130"/>
      <c r="M45" s="43" t="s">
        <v>45</v>
      </c>
      <c r="N45" s="89">
        <v>0</v>
      </c>
      <c r="O45" s="45">
        <v>689298.35</v>
      </c>
      <c r="P45" s="44" t="s">
        <v>46</v>
      </c>
      <c r="Q45" s="44" t="s">
        <v>46</v>
      </c>
      <c r="R45" s="45">
        <v>130478.12</v>
      </c>
      <c r="S45" s="39">
        <f>N45-O45</f>
        <v>-689298.35</v>
      </c>
    </row>
    <row r="46" spans="1:19" s="12" customFormat="1" ht="48" customHeight="1" outlineLevel="1" thickBot="1">
      <c r="A46" s="124" t="s">
        <v>177</v>
      </c>
      <c r="B46" s="124"/>
      <c r="C46" s="40"/>
      <c r="D46" s="41" t="s">
        <v>53</v>
      </c>
      <c r="E46" s="41" t="s">
        <v>64</v>
      </c>
      <c r="F46" s="130" t="s">
        <v>67</v>
      </c>
      <c r="G46" s="130"/>
      <c r="H46" s="130"/>
      <c r="I46" s="130"/>
      <c r="J46" s="130"/>
      <c r="K46" s="130" t="s">
        <v>61</v>
      </c>
      <c r="L46" s="130"/>
      <c r="M46" s="43" t="s">
        <v>45</v>
      </c>
      <c r="N46" s="89">
        <v>0</v>
      </c>
      <c r="O46" s="45">
        <v>-72.02</v>
      </c>
      <c r="P46" s="44" t="s">
        <v>46</v>
      </c>
      <c r="Q46" s="44" t="s">
        <v>46</v>
      </c>
      <c r="R46" s="45">
        <f t="shared" si="0"/>
        <v>-72.02</v>
      </c>
      <c r="S46" s="39">
        <f t="shared" si="1"/>
        <v>72.02</v>
      </c>
    </row>
    <row r="47" spans="1:19" s="12" customFormat="1" ht="94.5" customHeight="1" outlineLevel="1" thickBot="1">
      <c r="A47" s="123" t="s">
        <v>156</v>
      </c>
      <c r="B47" s="124"/>
      <c r="C47" s="40"/>
      <c r="D47" s="93">
        <v>804</v>
      </c>
      <c r="E47" s="93">
        <v>111</v>
      </c>
      <c r="F47" s="142" t="s">
        <v>157</v>
      </c>
      <c r="G47" s="139"/>
      <c r="H47" s="139"/>
      <c r="I47" s="139"/>
      <c r="J47" s="140"/>
      <c r="K47" s="142" t="s">
        <v>44</v>
      </c>
      <c r="L47" s="140"/>
      <c r="M47" s="43">
        <v>120</v>
      </c>
      <c r="N47" s="94">
        <v>13100</v>
      </c>
      <c r="O47" s="45">
        <v>4375.19</v>
      </c>
      <c r="P47" s="44"/>
      <c r="Q47" s="44"/>
      <c r="R47" s="45">
        <f t="shared" si="0"/>
        <v>4375.19</v>
      </c>
      <c r="S47" s="39">
        <f>N47-O47</f>
        <v>8724.810000000001</v>
      </c>
    </row>
    <row r="48" spans="1:19" s="12" customFormat="1" ht="49.5" customHeight="1" outlineLevel="1" thickBot="1">
      <c r="A48" s="123" t="s">
        <v>184</v>
      </c>
      <c r="B48" s="124"/>
      <c r="C48" s="40"/>
      <c r="D48" s="97">
        <v>804</v>
      </c>
      <c r="E48" s="97">
        <v>116</v>
      </c>
      <c r="F48" s="125">
        <v>9005010</v>
      </c>
      <c r="G48" s="126"/>
      <c r="H48" s="126"/>
      <c r="I48" s="126"/>
      <c r="J48" s="127"/>
      <c r="K48" s="142" t="s">
        <v>44</v>
      </c>
      <c r="L48" s="140"/>
      <c r="M48" s="43">
        <v>140</v>
      </c>
      <c r="N48" s="89">
        <v>19000</v>
      </c>
      <c r="O48" s="45">
        <v>19000</v>
      </c>
      <c r="P48" s="44"/>
      <c r="Q48" s="44"/>
      <c r="R48" s="45">
        <f t="shared" si="0"/>
        <v>19000</v>
      </c>
      <c r="S48" s="39">
        <f>N48-O48</f>
        <v>0</v>
      </c>
    </row>
    <row r="49" spans="1:19" s="12" customFormat="1" ht="27.75" customHeight="1" outlineLevel="1" thickBot="1">
      <c r="A49" s="124" t="s">
        <v>182</v>
      </c>
      <c r="B49" s="124"/>
      <c r="C49" s="40"/>
      <c r="D49" s="79">
        <v>804</v>
      </c>
      <c r="E49" s="79">
        <v>117</v>
      </c>
      <c r="F49" s="142" t="s">
        <v>135</v>
      </c>
      <c r="G49" s="139"/>
      <c r="H49" s="139"/>
      <c r="I49" s="139"/>
      <c r="J49" s="140"/>
      <c r="K49" s="142" t="s">
        <v>44</v>
      </c>
      <c r="L49" s="140"/>
      <c r="M49" s="43">
        <v>180</v>
      </c>
      <c r="N49" s="89">
        <v>0</v>
      </c>
      <c r="O49" s="45">
        <v>0</v>
      </c>
      <c r="P49" s="44"/>
      <c r="Q49" s="44"/>
      <c r="R49" s="45">
        <f t="shared" si="0"/>
        <v>0</v>
      </c>
      <c r="S49" s="39">
        <f>N49-O49</f>
        <v>0</v>
      </c>
    </row>
    <row r="50" spans="1:19" s="12" customFormat="1" ht="28.5" customHeight="1" outlineLevel="1" thickBot="1">
      <c r="A50" s="124" t="s">
        <v>68</v>
      </c>
      <c r="B50" s="124"/>
      <c r="C50" s="40"/>
      <c r="D50" s="41" t="s">
        <v>15</v>
      </c>
      <c r="E50" s="41" t="s">
        <v>69</v>
      </c>
      <c r="F50" s="130" t="s">
        <v>70</v>
      </c>
      <c r="G50" s="130"/>
      <c r="H50" s="130"/>
      <c r="I50" s="130"/>
      <c r="J50" s="130"/>
      <c r="K50" s="134" t="s">
        <v>44</v>
      </c>
      <c r="L50" s="135"/>
      <c r="M50" s="43" t="s">
        <v>71</v>
      </c>
      <c r="N50" s="89">
        <v>0</v>
      </c>
      <c r="O50" s="45">
        <v>0</v>
      </c>
      <c r="P50" s="44" t="s">
        <v>46</v>
      </c>
      <c r="Q50" s="44" t="s">
        <v>46</v>
      </c>
      <c r="R50" s="45">
        <f t="shared" si="0"/>
        <v>0</v>
      </c>
      <c r="S50" s="39">
        <f t="shared" si="1"/>
        <v>0</v>
      </c>
    </row>
    <row r="51" spans="1:19" s="12" customFormat="1" ht="48.75" customHeight="1" outlineLevel="1" thickBot="1">
      <c r="A51" s="124" t="s">
        <v>178</v>
      </c>
      <c r="B51" s="124"/>
      <c r="C51" s="40"/>
      <c r="D51" s="41" t="s">
        <v>15</v>
      </c>
      <c r="E51" s="41" t="s">
        <v>72</v>
      </c>
      <c r="F51" s="130">
        <v>1500110</v>
      </c>
      <c r="G51" s="130"/>
      <c r="H51" s="130"/>
      <c r="I51" s="130"/>
      <c r="J51" s="130"/>
      <c r="K51" s="130" t="s">
        <v>73</v>
      </c>
      <c r="L51" s="130"/>
      <c r="M51" s="43" t="s">
        <v>74</v>
      </c>
      <c r="N51" s="89">
        <v>5339600</v>
      </c>
      <c r="O51" s="45">
        <v>5339600</v>
      </c>
      <c r="P51" s="44" t="s">
        <v>46</v>
      </c>
      <c r="Q51" s="44" t="s">
        <v>46</v>
      </c>
      <c r="R51" s="45">
        <f t="shared" si="0"/>
        <v>5339600</v>
      </c>
      <c r="S51" s="39">
        <f>N51-O51</f>
        <v>0</v>
      </c>
    </row>
    <row r="52" spans="1:19" s="12" customFormat="1" ht="48.75" customHeight="1" outlineLevel="1" thickBot="1">
      <c r="A52" s="124" t="s">
        <v>186</v>
      </c>
      <c r="B52" s="124"/>
      <c r="C52" s="40"/>
      <c r="D52" s="100">
        <v>804</v>
      </c>
      <c r="E52" s="100">
        <v>202</v>
      </c>
      <c r="F52" s="125">
        <v>1500110</v>
      </c>
      <c r="G52" s="126"/>
      <c r="H52" s="126"/>
      <c r="I52" s="126"/>
      <c r="J52" s="127"/>
      <c r="K52" s="125">
        <v>8017</v>
      </c>
      <c r="L52" s="127"/>
      <c r="M52" s="43">
        <v>151</v>
      </c>
      <c r="N52" s="89">
        <v>32900</v>
      </c>
      <c r="O52" s="45">
        <v>32900</v>
      </c>
      <c r="P52" s="44"/>
      <c r="Q52" s="44"/>
      <c r="R52" s="45">
        <f t="shared" si="0"/>
        <v>32900</v>
      </c>
      <c r="S52" s="39">
        <f>N52-O52</f>
        <v>0</v>
      </c>
    </row>
    <row r="53" spans="1:19" s="12" customFormat="1" ht="49.5" customHeight="1" outlineLevel="1" thickBot="1">
      <c r="A53" s="124" t="s">
        <v>179</v>
      </c>
      <c r="B53" s="124"/>
      <c r="C53" s="40"/>
      <c r="D53" s="41" t="s">
        <v>15</v>
      </c>
      <c r="E53" s="41" t="s">
        <v>72</v>
      </c>
      <c r="F53" s="130">
        <v>3511810</v>
      </c>
      <c r="G53" s="130"/>
      <c r="H53" s="130"/>
      <c r="I53" s="130"/>
      <c r="J53" s="130"/>
      <c r="K53" s="130" t="s">
        <v>44</v>
      </c>
      <c r="L53" s="130"/>
      <c r="M53" s="43" t="s">
        <v>74</v>
      </c>
      <c r="N53" s="89">
        <v>321500</v>
      </c>
      <c r="O53" s="45">
        <v>321500</v>
      </c>
      <c r="P53" s="44" t="s">
        <v>46</v>
      </c>
      <c r="Q53" s="44" t="s">
        <v>46</v>
      </c>
      <c r="R53" s="45">
        <f t="shared" si="0"/>
        <v>321500</v>
      </c>
      <c r="S53" s="39">
        <f t="shared" si="1"/>
        <v>0</v>
      </c>
    </row>
    <row r="54" spans="1:19" s="12" customFormat="1" ht="71.25" customHeight="1" outlineLevel="1" thickBot="1">
      <c r="A54" s="124" t="s">
        <v>180</v>
      </c>
      <c r="B54" s="124"/>
      <c r="C54" s="40"/>
      <c r="D54" s="42">
        <v>804</v>
      </c>
      <c r="E54" s="42">
        <v>202</v>
      </c>
      <c r="F54" s="138" t="s">
        <v>151</v>
      </c>
      <c r="G54" s="139"/>
      <c r="H54" s="139"/>
      <c r="I54" s="139"/>
      <c r="J54" s="140"/>
      <c r="K54" s="128">
        <v>7514</v>
      </c>
      <c r="L54" s="129"/>
      <c r="M54" s="43">
        <v>151</v>
      </c>
      <c r="N54" s="89">
        <v>23249</v>
      </c>
      <c r="O54" s="45">
        <v>5000</v>
      </c>
      <c r="P54" s="44"/>
      <c r="Q54" s="44"/>
      <c r="R54" s="45">
        <f t="shared" si="0"/>
        <v>5000</v>
      </c>
      <c r="S54" s="39">
        <f aca="true" t="shared" si="2" ref="S54:S59">N54-R54</f>
        <v>18249</v>
      </c>
    </row>
    <row r="55" spans="1:19" s="12" customFormat="1" ht="85.5" customHeight="1" outlineLevel="1" thickBot="1">
      <c r="A55" s="123" t="s">
        <v>198</v>
      </c>
      <c r="B55" s="124"/>
      <c r="C55" s="40"/>
      <c r="D55" s="111">
        <v>804</v>
      </c>
      <c r="E55" s="111">
        <v>202</v>
      </c>
      <c r="F55" s="138" t="s">
        <v>187</v>
      </c>
      <c r="G55" s="139"/>
      <c r="H55" s="139"/>
      <c r="I55" s="139"/>
      <c r="J55" s="140"/>
      <c r="K55" s="128">
        <v>1021</v>
      </c>
      <c r="L55" s="129"/>
      <c r="M55" s="43">
        <v>151</v>
      </c>
      <c r="N55" s="101">
        <v>328260</v>
      </c>
      <c r="O55" s="45">
        <v>328260</v>
      </c>
      <c r="P55" s="44"/>
      <c r="Q55" s="44"/>
      <c r="R55" s="45">
        <f>O55</f>
        <v>328260</v>
      </c>
      <c r="S55" s="39">
        <f t="shared" si="2"/>
        <v>0</v>
      </c>
    </row>
    <row r="56" spans="1:19" s="12" customFormat="1" ht="61.5" customHeight="1" outlineLevel="1" thickBot="1">
      <c r="A56" s="124" t="s">
        <v>205</v>
      </c>
      <c r="B56" s="124"/>
      <c r="C56" s="40"/>
      <c r="D56" s="115">
        <v>804</v>
      </c>
      <c r="E56" s="115">
        <v>202</v>
      </c>
      <c r="F56" s="138" t="s">
        <v>187</v>
      </c>
      <c r="G56" s="139"/>
      <c r="H56" s="139"/>
      <c r="I56" s="139"/>
      <c r="J56" s="140"/>
      <c r="K56" s="128">
        <v>1040</v>
      </c>
      <c r="L56" s="129"/>
      <c r="M56" s="43">
        <v>151</v>
      </c>
      <c r="N56" s="101">
        <v>201300</v>
      </c>
      <c r="O56" s="45">
        <v>201300</v>
      </c>
      <c r="P56" s="44"/>
      <c r="Q56" s="44"/>
      <c r="R56" s="45">
        <f>O56</f>
        <v>201300</v>
      </c>
      <c r="S56" s="39">
        <f t="shared" si="2"/>
        <v>0</v>
      </c>
    </row>
    <row r="57" spans="1:19" s="12" customFormat="1" ht="60" customHeight="1" outlineLevel="1" thickBot="1">
      <c r="A57" s="124" t="s">
        <v>188</v>
      </c>
      <c r="B57" s="124"/>
      <c r="C57" s="40"/>
      <c r="D57" s="102">
        <v>804</v>
      </c>
      <c r="E57" s="102">
        <v>202</v>
      </c>
      <c r="F57" s="138" t="s">
        <v>187</v>
      </c>
      <c r="G57" s="139"/>
      <c r="H57" s="139"/>
      <c r="I57" s="139"/>
      <c r="J57" s="140"/>
      <c r="K57" s="128">
        <v>1047</v>
      </c>
      <c r="L57" s="129"/>
      <c r="M57" s="43">
        <v>151</v>
      </c>
      <c r="N57" s="101">
        <v>160600</v>
      </c>
      <c r="O57" s="45">
        <v>160600</v>
      </c>
      <c r="P57" s="44"/>
      <c r="Q57" s="44"/>
      <c r="R57" s="45">
        <f t="shared" si="0"/>
        <v>160600</v>
      </c>
      <c r="S57" s="39">
        <f t="shared" si="2"/>
        <v>0</v>
      </c>
    </row>
    <row r="58" spans="1:19" s="12" customFormat="1" ht="47.25" customHeight="1" outlineLevel="1" thickBot="1">
      <c r="A58" s="124" t="s">
        <v>193</v>
      </c>
      <c r="B58" s="124"/>
      <c r="C58" s="40"/>
      <c r="D58" s="104">
        <v>804</v>
      </c>
      <c r="E58" s="104">
        <v>202</v>
      </c>
      <c r="F58" s="138" t="s">
        <v>187</v>
      </c>
      <c r="G58" s="139"/>
      <c r="H58" s="139"/>
      <c r="I58" s="139"/>
      <c r="J58" s="140"/>
      <c r="K58" s="128">
        <v>7412</v>
      </c>
      <c r="L58" s="129"/>
      <c r="M58" s="43">
        <v>151</v>
      </c>
      <c r="N58" s="101">
        <v>140114</v>
      </c>
      <c r="O58" s="45">
        <v>140114</v>
      </c>
      <c r="P58" s="44"/>
      <c r="Q58" s="44"/>
      <c r="R58" s="45">
        <f t="shared" si="0"/>
        <v>140114</v>
      </c>
      <c r="S58" s="39">
        <f t="shared" si="2"/>
        <v>0</v>
      </c>
    </row>
    <row r="59" spans="1:19" s="12" customFormat="1" ht="72" customHeight="1" outlineLevel="1" thickBot="1">
      <c r="A59" s="123" t="s">
        <v>199</v>
      </c>
      <c r="B59" s="124"/>
      <c r="C59" s="40"/>
      <c r="D59" s="111">
        <v>804</v>
      </c>
      <c r="E59" s="111">
        <v>202</v>
      </c>
      <c r="F59" s="138" t="s">
        <v>187</v>
      </c>
      <c r="G59" s="139"/>
      <c r="H59" s="139"/>
      <c r="I59" s="139"/>
      <c r="J59" s="140"/>
      <c r="K59" s="128">
        <v>7418</v>
      </c>
      <c r="L59" s="129"/>
      <c r="M59" s="43">
        <v>151</v>
      </c>
      <c r="N59" s="101">
        <v>500000</v>
      </c>
      <c r="O59" s="45">
        <v>500000</v>
      </c>
      <c r="P59" s="44"/>
      <c r="Q59" s="44"/>
      <c r="R59" s="45">
        <f>O59</f>
        <v>500000</v>
      </c>
      <c r="S59" s="39">
        <f t="shared" si="2"/>
        <v>0</v>
      </c>
    </row>
    <row r="60" spans="1:19" s="12" customFormat="1" ht="73.5" customHeight="1" outlineLevel="1" thickBot="1">
      <c r="A60" s="124" t="s">
        <v>189</v>
      </c>
      <c r="B60" s="124"/>
      <c r="C60" s="40"/>
      <c r="D60" s="102">
        <v>804</v>
      </c>
      <c r="E60" s="102">
        <v>202</v>
      </c>
      <c r="F60" s="138" t="s">
        <v>187</v>
      </c>
      <c r="G60" s="139"/>
      <c r="H60" s="139"/>
      <c r="I60" s="139"/>
      <c r="J60" s="140"/>
      <c r="K60" s="128">
        <v>7508</v>
      </c>
      <c r="L60" s="129"/>
      <c r="M60" s="43">
        <v>151</v>
      </c>
      <c r="N60" s="101">
        <v>1015647</v>
      </c>
      <c r="O60" s="45">
        <v>1015647</v>
      </c>
      <c r="P60" s="44"/>
      <c r="Q60" s="44"/>
      <c r="R60" s="45">
        <f t="shared" si="0"/>
        <v>1015647</v>
      </c>
      <c r="S60" s="39">
        <f aca="true" t="shared" si="3" ref="S60:S66">N60-O60</f>
        <v>0</v>
      </c>
    </row>
    <row r="61" spans="1:19" s="12" customFormat="1" ht="71.25" customHeight="1" outlineLevel="1" thickBot="1">
      <c r="A61" s="124" t="s">
        <v>190</v>
      </c>
      <c r="B61" s="124"/>
      <c r="C61" s="40"/>
      <c r="D61" s="102">
        <v>804</v>
      </c>
      <c r="E61" s="102">
        <v>202</v>
      </c>
      <c r="F61" s="138" t="s">
        <v>187</v>
      </c>
      <c r="G61" s="139"/>
      <c r="H61" s="139"/>
      <c r="I61" s="139"/>
      <c r="J61" s="140"/>
      <c r="K61" s="128">
        <v>7509</v>
      </c>
      <c r="L61" s="129"/>
      <c r="M61" s="43">
        <v>151</v>
      </c>
      <c r="N61" s="101">
        <v>1308691.71</v>
      </c>
      <c r="O61" s="45">
        <v>1308691.71</v>
      </c>
      <c r="P61" s="44"/>
      <c r="Q61" s="44"/>
      <c r="R61" s="45">
        <f t="shared" si="0"/>
        <v>1308691.71</v>
      </c>
      <c r="S61" s="39">
        <f t="shared" si="3"/>
        <v>0</v>
      </c>
    </row>
    <row r="62" spans="1:19" s="12" customFormat="1" ht="62.25" customHeight="1" outlineLevel="1" thickBot="1">
      <c r="A62" s="124" t="s">
        <v>181</v>
      </c>
      <c r="B62" s="124"/>
      <c r="C62" s="40"/>
      <c r="D62" s="109" t="s">
        <v>15</v>
      </c>
      <c r="E62" s="109" t="s">
        <v>72</v>
      </c>
      <c r="F62" s="130">
        <v>4999910</v>
      </c>
      <c r="G62" s="130"/>
      <c r="H62" s="130"/>
      <c r="I62" s="130"/>
      <c r="J62" s="130"/>
      <c r="K62" s="141">
        <v>7555</v>
      </c>
      <c r="L62" s="141"/>
      <c r="M62" s="43" t="s">
        <v>74</v>
      </c>
      <c r="N62" s="101">
        <v>94000</v>
      </c>
      <c r="O62" s="45">
        <v>94000</v>
      </c>
      <c r="P62" s="44" t="s">
        <v>46</v>
      </c>
      <c r="Q62" s="44" t="s">
        <v>46</v>
      </c>
      <c r="R62" s="45">
        <f>O62</f>
        <v>94000</v>
      </c>
      <c r="S62" s="39">
        <f t="shared" si="3"/>
        <v>0</v>
      </c>
    </row>
    <row r="63" spans="1:19" s="12" customFormat="1" ht="62.25" customHeight="1" outlineLevel="1" thickBot="1">
      <c r="A63" s="124" t="s">
        <v>203</v>
      </c>
      <c r="B63" s="124"/>
      <c r="C63" s="40"/>
      <c r="D63" s="114">
        <v>804</v>
      </c>
      <c r="E63" s="114">
        <v>202</v>
      </c>
      <c r="F63" s="125">
        <v>4999910</v>
      </c>
      <c r="G63" s="126"/>
      <c r="H63" s="126"/>
      <c r="I63" s="126"/>
      <c r="J63" s="127"/>
      <c r="K63" s="128">
        <v>7571</v>
      </c>
      <c r="L63" s="129"/>
      <c r="M63" s="43">
        <v>151</v>
      </c>
      <c r="N63" s="122" t="s">
        <v>46</v>
      </c>
      <c r="O63" s="45" t="s">
        <v>46</v>
      </c>
      <c r="P63" s="44"/>
      <c r="Q63" s="44"/>
      <c r="R63" s="45"/>
      <c r="S63" s="39"/>
    </row>
    <row r="64" spans="1:19" s="12" customFormat="1" ht="48.75" customHeight="1" outlineLevel="1" thickBot="1">
      <c r="A64" s="123" t="s">
        <v>200</v>
      </c>
      <c r="B64" s="124"/>
      <c r="C64" s="40"/>
      <c r="D64" s="111" t="s">
        <v>15</v>
      </c>
      <c r="E64" s="111" t="s">
        <v>72</v>
      </c>
      <c r="F64" s="130">
        <v>4999910</v>
      </c>
      <c r="G64" s="130"/>
      <c r="H64" s="130"/>
      <c r="I64" s="130"/>
      <c r="J64" s="130"/>
      <c r="K64" s="141">
        <v>7641</v>
      </c>
      <c r="L64" s="141"/>
      <c r="M64" s="43" t="s">
        <v>74</v>
      </c>
      <c r="N64" s="101">
        <v>1464309</v>
      </c>
      <c r="O64" s="45">
        <v>0</v>
      </c>
      <c r="P64" s="44" t="s">
        <v>46</v>
      </c>
      <c r="Q64" s="44" t="s">
        <v>46</v>
      </c>
      <c r="R64" s="45">
        <f>O64</f>
        <v>0</v>
      </c>
      <c r="S64" s="39">
        <f t="shared" si="3"/>
        <v>1464309</v>
      </c>
    </row>
    <row r="65" spans="1:19" s="12" customFormat="1" ht="38.25" customHeight="1" outlineLevel="1" thickBot="1">
      <c r="A65" s="123" t="s">
        <v>195</v>
      </c>
      <c r="B65" s="124"/>
      <c r="C65" s="40"/>
      <c r="D65" s="111" t="s">
        <v>15</v>
      </c>
      <c r="E65" s="111">
        <v>204</v>
      </c>
      <c r="F65" s="134" t="s">
        <v>194</v>
      </c>
      <c r="G65" s="135"/>
      <c r="H65" s="135"/>
      <c r="I65" s="135"/>
      <c r="J65" s="135"/>
      <c r="K65" s="136" t="s">
        <v>44</v>
      </c>
      <c r="L65" s="136"/>
      <c r="M65" s="43">
        <v>180</v>
      </c>
      <c r="N65" s="101">
        <v>70000</v>
      </c>
      <c r="O65" s="45">
        <v>70000</v>
      </c>
      <c r="P65" s="44" t="s">
        <v>46</v>
      </c>
      <c r="Q65" s="44" t="s">
        <v>46</v>
      </c>
      <c r="R65" s="45">
        <f>O65</f>
        <v>70000</v>
      </c>
      <c r="S65" s="39">
        <f t="shared" si="3"/>
        <v>0</v>
      </c>
    </row>
    <row r="66" spans="1:19" s="12" customFormat="1" ht="27.75" customHeight="1" outlineLevel="1" thickBot="1">
      <c r="A66" s="123" t="s">
        <v>197</v>
      </c>
      <c r="B66" s="124"/>
      <c r="C66" s="40"/>
      <c r="D66" s="41" t="s">
        <v>15</v>
      </c>
      <c r="E66" s="41">
        <v>207</v>
      </c>
      <c r="F66" s="134" t="s">
        <v>196</v>
      </c>
      <c r="G66" s="135"/>
      <c r="H66" s="135"/>
      <c r="I66" s="135"/>
      <c r="J66" s="135"/>
      <c r="K66" s="136" t="s">
        <v>44</v>
      </c>
      <c r="L66" s="136"/>
      <c r="M66" s="43">
        <v>180</v>
      </c>
      <c r="N66" s="89">
        <v>90000</v>
      </c>
      <c r="O66" s="45">
        <v>90000</v>
      </c>
      <c r="P66" s="44" t="s">
        <v>46</v>
      </c>
      <c r="Q66" s="44" t="s">
        <v>46</v>
      </c>
      <c r="R66" s="45">
        <f t="shared" si="0"/>
        <v>90000</v>
      </c>
      <c r="S66" s="39">
        <f t="shared" si="3"/>
        <v>0</v>
      </c>
    </row>
    <row r="67" spans="1:19" s="1" customFormat="1" ht="10.5" customHeight="1">
      <c r="A67" s="180" t="s">
        <v>6</v>
      </c>
      <c r="B67" s="180"/>
      <c r="C67" s="19"/>
      <c r="D67" s="177"/>
      <c r="E67" s="177"/>
      <c r="F67" s="177"/>
      <c r="G67" s="177"/>
      <c r="H67" s="177"/>
      <c r="I67" s="177"/>
      <c r="J67" s="177"/>
      <c r="K67" s="177"/>
      <c r="L67" s="177"/>
      <c r="M67" s="19"/>
      <c r="N67" s="19"/>
      <c r="O67" s="19"/>
      <c r="P67" s="19"/>
      <c r="Q67" s="19"/>
      <c r="R67" s="19"/>
      <c r="S67" s="19" t="s">
        <v>75</v>
      </c>
    </row>
    <row r="68" spans="1:19" s="1" customFormat="1" ht="12" customHeight="1">
      <c r="A68" s="167" t="s">
        <v>76</v>
      </c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</row>
    <row r="69" s="1" customFormat="1" ht="10.5" customHeight="1"/>
    <row r="70" spans="1:21" s="1" customFormat="1" ht="10.5" customHeight="1">
      <c r="A70" s="168" t="s">
        <v>26</v>
      </c>
      <c r="B70" s="168"/>
      <c r="C70" s="169" t="s">
        <v>27</v>
      </c>
      <c r="D70" s="170" t="s">
        <v>77</v>
      </c>
      <c r="E70" s="170"/>
      <c r="F70" s="170"/>
      <c r="G70" s="170"/>
      <c r="H70" s="170"/>
      <c r="I70" s="170"/>
      <c r="J70" s="170"/>
      <c r="K70" s="170"/>
      <c r="L70" s="170"/>
      <c r="M70" s="170"/>
      <c r="N70" s="169" t="s">
        <v>29</v>
      </c>
      <c r="O70" s="169" t="s">
        <v>78</v>
      </c>
      <c r="P70" s="168" t="s">
        <v>30</v>
      </c>
      <c r="Q70" s="168"/>
      <c r="R70" s="168"/>
      <c r="S70" s="168"/>
      <c r="T70" s="178" t="s">
        <v>79</v>
      </c>
      <c r="U70" s="178"/>
    </row>
    <row r="71" spans="1:21" s="1" customFormat="1" ht="33" customHeight="1">
      <c r="A71" s="168"/>
      <c r="B71" s="168"/>
      <c r="C71" s="169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69"/>
      <c r="O71" s="169"/>
      <c r="P71" s="8" t="s">
        <v>32</v>
      </c>
      <c r="Q71" s="8" t="s">
        <v>33</v>
      </c>
      <c r="R71" s="8" t="s">
        <v>34</v>
      </c>
      <c r="S71" s="8" t="s">
        <v>35</v>
      </c>
      <c r="T71" s="8" t="s">
        <v>80</v>
      </c>
      <c r="U71" s="8" t="s">
        <v>81</v>
      </c>
    </row>
    <row r="72" spans="1:21" s="1" customFormat="1" ht="10.5" customHeight="1">
      <c r="A72" s="179">
        <v>1</v>
      </c>
      <c r="B72" s="179"/>
      <c r="C72" s="11">
        <v>2</v>
      </c>
      <c r="D72" s="172">
        <v>3</v>
      </c>
      <c r="E72" s="172"/>
      <c r="F72" s="172"/>
      <c r="G72" s="172"/>
      <c r="H72" s="172"/>
      <c r="I72" s="172"/>
      <c r="J72" s="172"/>
      <c r="K72" s="172"/>
      <c r="L72" s="172"/>
      <c r="M72" s="172"/>
      <c r="N72" s="11">
        <v>4</v>
      </c>
      <c r="O72" s="11">
        <v>5</v>
      </c>
      <c r="P72" s="11">
        <v>6</v>
      </c>
      <c r="Q72" s="11">
        <v>7</v>
      </c>
      <c r="R72" s="11">
        <v>8</v>
      </c>
      <c r="S72" s="11">
        <v>9</v>
      </c>
      <c r="T72" s="20" t="s">
        <v>82</v>
      </c>
      <c r="U72" s="20" t="s">
        <v>83</v>
      </c>
    </row>
    <row r="73" spans="1:21" s="12" customFormat="1" ht="12" customHeight="1">
      <c r="A73" s="183" t="s">
        <v>84</v>
      </c>
      <c r="B73" s="183"/>
      <c r="C73" s="21">
        <v>200</v>
      </c>
      <c r="D73" s="174" t="s">
        <v>38</v>
      </c>
      <c r="E73" s="174"/>
      <c r="F73" s="174"/>
      <c r="G73" s="174"/>
      <c r="H73" s="174"/>
      <c r="I73" s="174"/>
      <c r="J73" s="174"/>
      <c r="K73" s="174"/>
      <c r="L73" s="174"/>
      <c r="M73" s="174"/>
      <c r="N73" s="90">
        <f>SUM(N75:N141)</f>
        <v>41405993.129999995</v>
      </c>
      <c r="O73" s="37">
        <v>0</v>
      </c>
      <c r="P73" s="38">
        <f>SUM(P75:P141)</f>
        <v>35222998.07000001</v>
      </c>
      <c r="Q73" s="37">
        <v>0</v>
      </c>
      <c r="R73" s="37">
        <v>0</v>
      </c>
      <c r="S73" s="38">
        <f>P73</f>
        <v>35222998.07000001</v>
      </c>
      <c r="T73" s="38">
        <f>N73-S73</f>
        <v>6182995.0599999875</v>
      </c>
      <c r="U73" s="39">
        <v>0</v>
      </c>
    </row>
    <row r="74" spans="1:21" s="1" customFormat="1" ht="10.5" customHeight="1">
      <c r="A74" s="184" t="s">
        <v>39</v>
      </c>
      <c r="B74" s="184"/>
      <c r="C74" s="22"/>
      <c r="D74" s="185"/>
      <c r="E74" s="185"/>
      <c r="F74" s="185"/>
      <c r="G74" s="185"/>
      <c r="H74" s="185"/>
      <c r="I74" s="185"/>
      <c r="J74" s="185"/>
      <c r="K74" s="185"/>
      <c r="L74" s="24"/>
      <c r="M74" s="23"/>
      <c r="N74" s="91"/>
      <c r="O74" s="17"/>
      <c r="P74" s="17"/>
      <c r="Q74" s="17"/>
      <c r="R74" s="17"/>
      <c r="S74" s="17"/>
      <c r="T74" s="17"/>
      <c r="U74" s="48"/>
    </row>
    <row r="75" spans="1:21" s="1" customFormat="1" ht="24.75" customHeight="1">
      <c r="A75" s="123" t="s">
        <v>136</v>
      </c>
      <c r="B75" s="124"/>
      <c r="C75" s="105"/>
      <c r="D75" s="24">
        <v>804</v>
      </c>
      <c r="E75" s="106" t="s">
        <v>85</v>
      </c>
      <c r="F75" s="107">
        <v>82100</v>
      </c>
      <c r="G75" s="137">
        <v>10400</v>
      </c>
      <c r="H75" s="137"/>
      <c r="I75" s="137"/>
      <c r="J75" s="137"/>
      <c r="K75" s="137">
        <v>121</v>
      </c>
      <c r="L75" s="137"/>
      <c r="M75" s="23"/>
      <c r="N75" s="91">
        <v>36300</v>
      </c>
      <c r="O75" s="17"/>
      <c r="P75" s="118">
        <v>36300</v>
      </c>
      <c r="Q75" s="17"/>
      <c r="R75" s="17"/>
      <c r="S75" s="118">
        <f>P75</f>
        <v>36300</v>
      </c>
      <c r="T75" s="119">
        <f>N75-S75</f>
        <v>0</v>
      </c>
      <c r="U75" s="48"/>
    </row>
    <row r="76" spans="1:21" s="1" customFormat="1" ht="72" customHeight="1">
      <c r="A76" s="123" t="s">
        <v>137</v>
      </c>
      <c r="B76" s="124"/>
      <c r="C76" s="40"/>
      <c r="D76" s="115" t="s">
        <v>15</v>
      </c>
      <c r="E76" s="115" t="s">
        <v>85</v>
      </c>
      <c r="F76" s="115">
        <v>82100</v>
      </c>
      <c r="G76" s="130">
        <v>10400</v>
      </c>
      <c r="H76" s="130"/>
      <c r="I76" s="130"/>
      <c r="J76" s="130"/>
      <c r="K76" s="130">
        <v>129</v>
      </c>
      <c r="L76" s="130"/>
      <c r="M76" s="43"/>
      <c r="N76" s="101">
        <v>10962</v>
      </c>
      <c r="O76" s="44" t="s">
        <v>46</v>
      </c>
      <c r="P76" s="45">
        <v>10962</v>
      </c>
      <c r="Q76" s="44" t="s">
        <v>46</v>
      </c>
      <c r="R76" s="44" t="s">
        <v>46</v>
      </c>
      <c r="S76" s="45">
        <f>P76</f>
        <v>10962</v>
      </c>
      <c r="T76" s="45">
        <f>N76-S76</f>
        <v>0</v>
      </c>
      <c r="U76" s="46" t="s">
        <v>46</v>
      </c>
    </row>
    <row r="77" spans="1:21" s="1" customFormat="1" ht="25.5" customHeight="1">
      <c r="A77" s="123" t="s">
        <v>136</v>
      </c>
      <c r="B77" s="124"/>
      <c r="C77" s="105"/>
      <c r="D77" s="24">
        <v>804</v>
      </c>
      <c r="E77" s="106" t="s">
        <v>85</v>
      </c>
      <c r="F77" s="107">
        <v>82100</v>
      </c>
      <c r="G77" s="137">
        <v>10470</v>
      </c>
      <c r="H77" s="137"/>
      <c r="I77" s="137"/>
      <c r="J77" s="137"/>
      <c r="K77" s="137">
        <v>121</v>
      </c>
      <c r="L77" s="137"/>
      <c r="M77" s="23"/>
      <c r="N77" s="91">
        <v>20900</v>
      </c>
      <c r="O77" s="17"/>
      <c r="P77" s="118">
        <v>20900</v>
      </c>
      <c r="Q77" s="17"/>
      <c r="R77" s="17"/>
      <c r="S77" s="118">
        <f>P77</f>
        <v>20900</v>
      </c>
      <c r="T77" s="119">
        <f>N77-S77</f>
        <v>0</v>
      </c>
      <c r="U77" s="48"/>
    </row>
    <row r="78" spans="1:21" s="12" customFormat="1" ht="23.25" customHeight="1" outlineLevel="1">
      <c r="A78" s="123" t="s">
        <v>136</v>
      </c>
      <c r="B78" s="124"/>
      <c r="C78" s="40"/>
      <c r="D78" s="41" t="s">
        <v>15</v>
      </c>
      <c r="E78" s="41" t="s">
        <v>85</v>
      </c>
      <c r="F78" s="41">
        <v>82100</v>
      </c>
      <c r="G78" s="130">
        <v>90220</v>
      </c>
      <c r="H78" s="130"/>
      <c r="I78" s="130"/>
      <c r="J78" s="130"/>
      <c r="K78" s="130" t="s">
        <v>86</v>
      </c>
      <c r="L78" s="130"/>
      <c r="M78" s="43"/>
      <c r="N78" s="89">
        <v>548254</v>
      </c>
      <c r="O78" s="44" t="s">
        <v>46</v>
      </c>
      <c r="P78" s="45">
        <v>548254</v>
      </c>
      <c r="Q78" s="44" t="s">
        <v>46</v>
      </c>
      <c r="R78" s="44" t="s">
        <v>46</v>
      </c>
      <c r="S78" s="45">
        <f aca="true" t="shared" si="4" ref="S78:S85">P78</f>
        <v>548254</v>
      </c>
      <c r="T78" s="45">
        <f>N78-S78</f>
        <v>0</v>
      </c>
      <c r="U78" s="46" t="s">
        <v>46</v>
      </c>
    </row>
    <row r="79" spans="1:21" s="12" customFormat="1" ht="68.25" customHeight="1" outlineLevel="1">
      <c r="A79" s="123" t="s">
        <v>137</v>
      </c>
      <c r="B79" s="124"/>
      <c r="C79" s="40"/>
      <c r="D79" s="41" t="s">
        <v>15</v>
      </c>
      <c r="E79" s="41" t="s">
        <v>85</v>
      </c>
      <c r="F79" s="41">
        <v>82100</v>
      </c>
      <c r="G79" s="130">
        <v>90220</v>
      </c>
      <c r="H79" s="130"/>
      <c r="I79" s="130"/>
      <c r="J79" s="130"/>
      <c r="K79" s="130">
        <v>129</v>
      </c>
      <c r="L79" s="130"/>
      <c r="M79" s="43"/>
      <c r="N79" s="89">
        <v>171886</v>
      </c>
      <c r="O79" s="44" t="s">
        <v>46</v>
      </c>
      <c r="P79" s="45">
        <v>171885.11</v>
      </c>
      <c r="Q79" s="44" t="s">
        <v>46</v>
      </c>
      <c r="R79" s="44" t="s">
        <v>46</v>
      </c>
      <c r="S79" s="45">
        <f t="shared" si="4"/>
        <v>171885.11</v>
      </c>
      <c r="T79" s="45">
        <f aca="true" t="shared" si="5" ref="T79:T108">N79-S79</f>
        <v>0.8900000000139698</v>
      </c>
      <c r="U79" s="46" t="s">
        <v>46</v>
      </c>
    </row>
    <row r="80" spans="1:21" s="12" customFormat="1" ht="23.25" customHeight="1" outlineLevel="1">
      <c r="A80" s="123" t="s">
        <v>136</v>
      </c>
      <c r="B80" s="124"/>
      <c r="C80" s="40"/>
      <c r="D80" s="41" t="s">
        <v>15</v>
      </c>
      <c r="E80" s="41" t="s">
        <v>87</v>
      </c>
      <c r="F80" s="41">
        <v>82100</v>
      </c>
      <c r="G80" s="130">
        <v>90230</v>
      </c>
      <c r="H80" s="130"/>
      <c r="I80" s="130"/>
      <c r="J80" s="130"/>
      <c r="K80" s="130" t="s">
        <v>86</v>
      </c>
      <c r="L80" s="130"/>
      <c r="M80" s="43"/>
      <c r="N80" s="89">
        <v>469632.07</v>
      </c>
      <c r="O80" s="44" t="s">
        <v>46</v>
      </c>
      <c r="P80" s="45">
        <v>469628.86</v>
      </c>
      <c r="Q80" s="44" t="s">
        <v>46</v>
      </c>
      <c r="R80" s="44" t="s">
        <v>46</v>
      </c>
      <c r="S80" s="45">
        <f t="shared" si="4"/>
        <v>469628.86</v>
      </c>
      <c r="T80" s="45">
        <f t="shared" si="5"/>
        <v>3.2100000000209548</v>
      </c>
      <c r="U80" s="46" t="s">
        <v>46</v>
      </c>
    </row>
    <row r="81" spans="1:21" s="12" customFormat="1" ht="71.25" customHeight="1" outlineLevel="1">
      <c r="A81" s="123" t="s">
        <v>137</v>
      </c>
      <c r="B81" s="124"/>
      <c r="C81" s="40"/>
      <c r="D81" s="41" t="s">
        <v>15</v>
      </c>
      <c r="E81" s="41" t="s">
        <v>87</v>
      </c>
      <c r="F81" s="41">
        <v>82100</v>
      </c>
      <c r="G81" s="130">
        <v>90230</v>
      </c>
      <c r="H81" s="130"/>
      <c r="I81" s="130"/>
      <c r="J81" s="130"/>
      <c r="K81" s="130">
        <v>129</v>
      </c>
      <c r="L81" s="130"/>
      <c r="M81" s="43"/>
      <c r="N81" s="89">
        <v>141827.93</v>
      </c>
      <c r="O81" s="44" t="s">
        <v>46</v>
      </c>
      <c r="P81" s="45">
        <v>141827.93</v>
      </c>
      <c r="Q81" s="44" t="s">
        <v>46</v>
      </c>
      <c r="R81" s="44" t="s">
        <v>46</v>
      </c>
      <c r="S81" s="45">
        <f t="shared" si="4"/>
        <v>141827.93</v>
      </c>
      <c r="T81" s="45">
        <f t="shared" si="5"/>
        <v>0</v>
      </c>
      <c r="U81" s="46" t="s">
        <v>46</v>
      </c>
    </row>
    <row r="82" spans="1:21" s="12" customFormat="1" ht="26.25" customHeight="1" outlineLevel="1">
      <c r="A82" s="123" t="s">
        <v>136</v>
      </c>
      <c r="B82" s="124"/>
      <c r="C82" s="40"/>
      <c r="D82" s="115">
        <v>804</v>
      </c>
      <c r="E82" s="116" t="s">
        <v>88</v>
      </c>
      <c r="F82" s="115">
        <v>82100</v>
      </c>
      <c r="G82" s="125">
        <v>10400</v>
      </c>
      <c r="H82" s="126"/>
      <c r="I82" s="126"/>
      <c r="J82" s="127"/>
      <c r="K82" s="125">
        <v>121</v>
      </c>
      <c r="L82" s="127"/>
      <c r="M82" s="43"/>
      <c r="N82" s="101">
        <v>118309</v>
      </c>
      <c r="O82" s="44"/>
      <c r="P82" s="45">
        <v>118309</v>
      </c>
      <c r="Q82" s="44"/>
      <c r="R82" s="44"/>
      <c r="S82" s="45">
        <f>P82</f>
        <v>118309</v>
      </c>
      <c r="T82" s="45">
        <f>N82-S82</f>
        <v>0</v>
      </c>
      <c r="U82" s="46"/>
    </row>
    <row r="83" spans="1:21" s="12" customFormat="1" ht="71.25" customHeight="1" outlineLevel="1">
      <c r="A83" s="123" t="s">
        <v>137</v>
      </c>
      <c r="B83" s="124"/>
      <c r="C83" s="40"/>
      <c r="D83" s="115" t="s">
        <v>15</v>
      </c>
      <c r="E83" s="115" t="s">
        <v>88</v>
      </c>
      <c r="F83" s="117" t="s">
        <v>127</v>
      </c>
      <c r="G83" s="130">
        <v>10400</v>
      </c>
      <c r="H83" s="130"/>
      <c r="I83" s="130"/>
      <c r="J83" s="130"/>
      <c r="K83" s="130">
        <v>129</v>
      </c>
      <c r="L83" s="130"/>
      <c r="M83" s="43"/>
      <c r="N83" s="101">
        <v>35729</v>
      </c>
      <c r="O83" s="44" t="s">
        <v>46</v>
      </c>
      <c r="P83" s="45">
        <v>35729</v>
      </c>
      <c r="Q83" s="44" t="s">
        <v>46</v>
      </c>
      <c r="R83" s="44" t="s">
        <v>46</v>
      </c>
      <c r="S83" s="45">
        <f>P83</f>
        <v>35729</v>
      </c>
      <c r="T83" s="45">
        <f>N83-S83</f>
        <v>0</v>
      </c>
      <c r="U83" s="46" t="s">
        <v>46</v>
      </c>
    </row>
    <row r="84" spans="1:21" s="12" customFormat="1" ht="26.25" customHeight="1" outlineLevel="1">
      <c r="A84" s="123" t="s">
        <v>136</v>
      </c>
      <c r="B84" s="124"/>
      <c r="C84" s="40"/>
      <c r="D84" s="102">
        <v>804</v>
      </c>
      <c r="E84" s="103" t="s">
        <v>88</v>
      </c>
      <c r="F84" s="102">
        <v>82100</v>
      </c>
      <c r="G84" s="125">
        <v>10470</v>
      </c>
      <c r="H84" s="126"/>
      <c r="I84" s="126"/>
      <c r="J84" s="127"/>
      <c r="K84" s="125">
        <v>121</v>
      </c>
      <c r="L84" s="127"/>
      <c r="M84" s="43"/>
      <c r="N84" s="101">
        <v>75000</v>
      </c>
      <c r="O84" s="44"/>
      <c r="P84" s="45">
        <v>75000</v>
      </c>
      <c r="Q84" s="44"/>
      <c r="R84" s="44"/>
      <c r="S84" s="45">
        <f t="shared" si="4"/>
        <v>75000</v>
      </c>
      <c r="T84" s="45">
        <f t="shared" si="5"/>
        <v>0</v>
      </c>
      <c r="U84" s="46"/>
    </row>
    <row r="85" spans="1:21" s="12" customFormat="1" ht="36.75" customHeight="1" outlineLevel="1">
      <c r="A85" s="123" t="s">
        <v>138</v>
      </c>
      <c r="B85" s="124"/>
      <c r="C85" s="40"/>
      <c r="D85" s="42">
        <v>804</v>
      </c>
      <c r="E85" s="75" t="s">
        <v>88</v>
      </c>
      <c r="F85" s="42">
        <v>82100</v>
      </c>
      <c r="G85" s="125">
        <v>75140</v>
      </c>
      <c r="H85" s="126"/>
      <c r="I85" s="126"/>
      <c r="J85" s="127"/>
      <c r="K85" s="125">
        <v>244</v>
      </c>
      <c r="L85" s="127"/>
      <c r="M85" s="43"/>
      <c r="N85" s="89">
        <v>23249</v>
      </c>
      <c r="O85" s="44"/>
      <c r="P85" s="45">
        <v>5000</v>
      </c>
      <c r="Q85" s="44"/>
      <c r="R85" s="44"/>
      <c r="S85" s="45">
        <f t="shared" si="4"/>
        <v>5000</v>
      </c>
      <c r="T85" s="45">
        <f t="shared" si="5"/>
        <v>18249</v>
      </c>
      <c r="U85" s="46"/>
    </row>
    <row r="86" spans="1:21" s="12" customFormat="1" ht="23.25" customHeight="1" outlineLevel="1">
      <c r="A86" s="123" t="s">
        <v>136</v>
      </c>
      <c r="B86" s="124"/>
      <c r="C86" s="40"/>
      <c r="D86" s="41" t="s">
        <v>15</v>
      </c>
      <c r="E86" s="41" t="s">
        <v>88</v>
      </c>
      <c r="F86" s="41">
        <v>82100</v>
      </c>
      <c r="G86" s="130">
        <v>90210</v>
      </c>
      <c r="H86" s="130"/>
      <c r="I86" s="130"/>
      <c r="J86" s="130"/>
      <c r="K86" s="130" t="s">
        <v>86</v>
      </c>
      <c r="L86" s="130"/>
      <c r="M86" s="43"/>
      <c r="N86" s="89">
        <v>3072300</v>
      </c>
      <c r="O86" s="44" t="s">
        <v>46</v>
      </c>
      <c r="P86" s="45">
        <v>2911148.84</v>
      </c>
      <c r="Q86" s="44" t="s">
        <v>46</v>
      </c>
      <c r="R86" s="44" t="s">
        <v>46</v>
      </c>
      <c r="S86" s="45">
        <f aca="true" t="shared" si="6" ref="S86:S97">P86</f>
        <v>2911148.84</v>
      </c>
      <c r="T86" s="45">
        <f t="shared" si="5"/>
        <v>161151.16000000015</v>
      </c>
      <c r="U86" s="46" t="s">
        <v>46</v>
      </c>
    </row>
    <row r="87" spans="1:21" s="12" customFormat="1" ht="47.25" customHeight="1" outlineLevel="1">
      <c r="A87" s="181" t="s">
        <v>139</v>
      </c>
      <c r="B87" s="182"/>
      <c r="C87" s="40"/>
      <c r="D87" s="80">
        <v>804</v>
      </c>
      <c r="E87" s="75" t="s">
        <v>88</v>
      </c>
      <c r="F87" s="80">
        <v>82100</v>
      </c>
      <c r="G87" s="125">
        <v>90210</v>
      </c>
      <c r="H87" s="126"/>
      <c r="I87" s="126"/>
      <c r="J87" s="127"/>
      <c r="K87" s="125">
        <v>122</v>
      </c>
      <c r="L87" s="127"/>
      <c r="M87" s="43"/>
      <c r="N87" s="89">
        <v>0</v>
      </c>
      <c r="O87" s="44"/>
      <c r="P87" s="45">
        <v>0</v>
      </c>
      <c r="Q87" s="44"/>
      <c r="R87" s="44"/>
      <c r="S87" s="45">
        <f t="shared" si="6"/>
        <v>0</v>
      </c>
      <c r="T87" s="45">
        <f t="shared" si="5"/>
        <v>0</v>
      </c>
      <c r="U87" s="46"/>
    </row>
    <row r="88" spans="1:21" s="12" customFormat="1" ht="68.25" customHeight="1" outlineLevel="1">
      <c r="A88" s="123" t="s">
        <v>137</v>
      </c>
      <c r="B88" s="124"/>
      <c r="C88" s="40"/>
      <c r="D88" s="41" t="s">
        <v>15</v>
      </c>
      <c r="E88" s="41" t="s">
        <v>88</v>
      </c>
      <c r="F88" s="78" t="s">
        <v>127</v>
      </c>
      <c r="G88" s="130">
        <v>90210</v>
      </c>
      <c r="H88" s="130"/>
      <c r="I88" s="130"/>
      <c r="J88" s="130"/>
      <c r="K88" s="130">
        <v>129</v>
      </c>
      <c r="L88" s="130"/>
      <c r="M88" s="43"/>
      <c r="N88" s="89">
        <v>950500</v>
      </c>
      <c r="O88" s="44" t="s">
        <v>46</v>
      </c>
      <c r="P88" s="45">
        <v>911178.52</v>
      </c>
      <c r="Q88" s="44" t="s">
        <v>46</v>
      </c>
      <c r="R88" s="44" t="s">
        <v>46</v>
      </c>
      <c r="S88" s="45">
        <f t="shared" si="6"/>
        <v>911178.52</v>
      </c>
      <c r="T88" s="45">
        <f t="shared" si="5"/>
        <v>39321.47999999998</v>
      </c>
      <c r="U88" s="46" t="s">
        <v>46</v>
      </c>
    </row>
    <row r="89" spans="1:21" s="12" customFormat="1" ht="36.75" customHeight="1" outlineLevel="1">
      <c r="A89" s="123" t="s">
        <v>138</v>
      </c>
      <c r="B89" s="124"/>
      <c r="C89" s="40"/>
      <c r="D89" s="41" t="s">
        <v>15</v>
      </c>
      <c r="E89" s="41" t="s">
        <v>88</v>
      </c>
      <c r="F89" s="41">
        <v>82100</v>
      </c>
      <c r="G89" s="130">
        <v>90210</v>
      </c>
      <c r="H89" s="130"/>
      <c r="I89" s="130"/>
      <c r="J89" s="130"/>
      <c r="K89" s="130" t="s">
        <v>89</v>
      </c>
      <c r="L89" s="130"/>
      <c r="M89" s="43"/>
      <c r="N89" s="89">
        <v>3740780.24</v>
      </c>
      <c r="O89" s="44" t="s">
        <v>46</v>
      </c>
      <c r="P89" s="45">
        <v>3291744.52</v>
      </c>
      <c r="Q89" s="44" t="s">
        <v>46</v>
      </c>
      <c r="R89" s="44" t="s">
        <v>46</v>
      </c>
      <c r="S89" s="45">
        <f t="shared" si="6"/>
        <v>3291744.52</v>
      </c>
      <c r="T89" s="45">
        <f t="shared" si="5"/>
        <v>449035.7200000002</v>
      </c>
      <c r="U89" s="46" t="s">
        <v>46</v>
      </c>
    </row>
    <row r="90" spans="1:21" s="12" customFormat="1" ht="127.5" customHeight="1" outlineLevel="1">
      <c r="A90" s="123" t="s">
        <v>140</v>
      </c>
      <c r="B90" s="124"/>
      <c r="C90" s="40"/>
      <c r="D90" s="79">
        <v>804</v>
      </c>
      <c r="E90" s="75" t="s">
        <v>88</v>
      </c>
      <c r="F90" s="79">
        <v>82100</v>
      </c>
      <c r="G90" s="125">
        <v>90210</v>
      </c>
      <c r="H90" s="126"/>
      <c r="I90" s="126"/>
      <c r="J90" s="127"/>
      <c r="K90" s="125">
        <v>831</v>
      </c>
      <c r="L90" s="127"/>
      <c r="M90" s="43"/>
      <c r="N90" s="89">
        <v>374817</v>
      </c>
      <c r="O90" s="44"/>
      <c r="P90" s="45">
        <v>374816.39</v>
      </c>
      <c r="Q90" s="44"/>
      <c r="R90" s="44"/>
      <c r="S90" s="45">
        <f t="shared" si="6"/>
        <v>374816.39</v>
      </c>
      <c r="T90" s="45">
        <f t="shared" si="5"/>
        <v>0.6099999999860302</v>
      </c>
      <c r="U90" s="46"/>
    </row>
    <row r="91" spans="1:21" s="12" customFormat="1" ht="12" customHeight="1" outlineLevel="1">
      <c r="A91" s="123" t="s">
        <v>141</v>
      </c>
      <c r="B91" s="124"/>
      <c r="C91" s="40"/>
      <c r="D91" s="41" t="s">
        <v>15</v>
      </c>
      <c r="E91" s="41" t="s">
        <v>88</v>
      </c>
      <c r="F91" s="41">
        <v>82100</v>
      </c>
      <c r="G91" s="130">
        <v>90210</v>
      </c>
      <c r="H91" s="130"/>
      <c r="I91" s="130"/>
      <c r="J91" s="130"/>
      <c r="K91" s="130" t="s">
        <v>90</v>
      </c>
      <c r="L91" s="130"/>
      <c r="M91" s="43"/>
      <c r="N91" s="89">
        <v>2500</v>
      </c>
      <c r="O91" s="44" t="s">
        <v>46</v>
      </c>
      <c r="P91" s="45">
        <v>0</v>
      </c>
      <c r="Q91" s="44" t="s">
        <v>46</v>
      </c>
      <c r="R91" s="44" t="s">
        <v>46</v>
      </c>
      <c r="S91" s="45">
        <f t="shared" si="6"/>
        <v>0</v>
      </c>
      <c r="T91" s="45">
        <f t="shared" si="5"/>
        <v>2500</v>
      </c>
      <c r="U91" s="46" t="s">
        <v>46</v>
      </c>
    </row>
    <row r="92" spans="1:21" s="12" customFormat="1" ht="10.5" customHeight="1" outlineLevel="1">
      <c r="A92" s="123" t="s">
        <v>142</v>
      </c>
      <c r="B92" s="124"/>
      <c r="C92" s="40"/>
      <c r="D92" s="76">
        <v>804</v>
      </c>
      <c r="E92" s="78" t="s">
        <v>88</v>
      </c>
      <c r="F92" s="76">
        <v>82100</v>
      </c>
      <c r="G92" s="125">
        <v>90210</v>
      </c>
      <c r="H92" s="126"/>
      <c r="I92" s="126"/>
      <c r="J92" s="127"/>
      <c r="K92" s="125">
        <v>853</v>
      </c>
      <c r="L92" s="127"/>
      <c r="M92" s="43"/>
      <c r="N92" s="89">
        <v>375618</v>
      </c>
      <c r="O92" s="44"/>
      <c r="P92" s="45">
        <v>364457.89</v>
      </c>
      <c r="Q92" s="44"/>
      <c r="R92" s="44"/>
      <c r="S92" s="45">
        <f t="shared" si="6"/>
        <v>364457.89</v>
      </c>
      <c r="T92" s="45">
        <f t="shared" si="5"/>
        <v>11160.109999999986</v>
      </c>
      <c r="U92" s="46"/>
    </row>
    <row r="93" spans="1:21" s="12" customFormat="1" ht="15" customHeight="1" outlineLevel="1">
      <c r="A93" s="123" t="s">
        <v>143</v>
      </c>
      <c r="B93" s="124"/>
      <c r="C93" s="40"/>
      <c r="D93" s="41" t="s">
        <v>15</v>
      </c>
      <c r="E93" s="41" t="s">
        <v>91</v>
      </c>
      <c r="F93" s="41">
        <v>82100</v>
      </c>
      <c r="G93" s="130">
        <v>90080</v>
      </c>
      <c r="H93" s="130"/>
      <c r="I93" s="130"/>
      <c r="J93" s="130"/>
      <c r="K93" s="130">
        <v>540</v>
      </c>
      <c r="L93" s="130"/>
      <c r="M93" s="43"/>
      <c r="N93" s="89">
        <v>54900</v>
      </c>
      <c r="O93" s="44" t="s">
        <v>46</v>
      </c>
      <c r="P93" s="45">
        <v>54900</v>
      </c>
      <c r="Q93" s="44" t="s">
        <v>46</v>
      </c>
      <c r="R93" s="44" t="s">
        <v>46</v>
      </c>
      <c r="S93" s="45">
        <f t="shared" si="6"/>
        <v>54900</v>
      </c>
      <c r="T93" s="45">
        <f t="shared" si="5"/>
        <v>0</v>
      </c>
      <c r="U93" s="46" t="s">
        <v>46</v>
      </c>
    </row>
    <row r="94" spans="1:21" s="12" customFormat="1" ht="36.75" customHeight="1" outlineLevel="1">
      <c r="A94" s="123" t="s">
        <v>138</v>
      </c>
      <c r="B94" s="124"/>
      <c r="C94" s="40"/>
      <c r="D94" s="100">
        <v>804</v>
      </c>
      <c r="E94" s="100" t="s">
        <v>91</v>
      </c>
      <c r="F94" s="100">
        <v>82100</v>
      </c>
      <c r="G94" s="130">
        <v>90350</v>
      </c>
      <c r="H94" s="130"/>
      <c r="I94" s="130"/>
      <c r="J94" s="130"/>
      <c r="K94" s="130">
        <v>244</v>
      </c>
      <c r="L94" s="130"/>
      <c r="M94" s="43"/>
      <c r="N94" s="89">
        <v>0</v>
      </c>
      <c r="O94" s="44"/>
      <c r="P94" s="45">
        <v>0</v>
      </c>
      <c r="Q94" s="44"/>
      <c r="R94" s="44"/>
      <c r="S94" s="45">
        <f t="shared" si="6"/>
        <v>0</v>
      </c>
      <c r="T94" s="45">
        <f t="shared" si="5"/>
        <v>0</v>
      </c>
      <c r="U94" s="46"/>
    </row>
    <row r="95" spans="1:21" s="12" customFormat="1" ht="10.5" customHeight="1" outlineLevel="1">
      <c r="A95" s="123" t="s">
        <v>144</v>
      </c>
      <c r="B95" s="124"/>
      <c r="C95" s="40"/>
      <c r="D95" s="42">
        <v>804</v>
      </c>
      <c r="E95" s="75" t="s">
        <v>125</v>
      </c>
      <c r="F95" s="42">
        <v>82100</v>
      </c>
      <c r="G95" s="125">
        <v>90010</v>
      </c>
      <c r="H95" s="126"/>
      <c r="I95" s="126"/>
      <c r="J95" s="127"/>
      <c r="K95" s="125">
        <v>870</v>
      </c>
      <c r="L95" s="127"/>
      <c r="M95" s="43"/>
      <c r="N95" s="89">
        <v>990900</v>
      </c>
      <c r="O95" s="44"/>
      <c r="P95" s="45">
        <v>0</v>
      </c>
      <c r="Q95" s="44"/>
      <c r="R95" s="44"/>
      <c r="S95" s="45">
        <f t="shared" si="6"/>
        <v>0</v>
      </c>
      <c r="T95" s="45">
        <f t="shared" si="5"/>
        <v>990900</v>
      </c>
      <c r="U95" s="46"/>
    </row>
    <row r="96" spans="1:21" s="12" customFormat="1" ht="26.25" customHeight="1" outlineLevel="1">
      <c r="A96" s="123" t="s">
        <v>136</v>
      </c>
      <c r="B96" s="124"/>
      <c r="C96" s="40"/>
      <c r="D96" s="100" t="s">
        <v>15</v>
      </c>
      <c r="E96" s="100" t="s">
        <v>92</v>
      </c>
      <c r="F96" s="100">
        <v>82100</v>
      </c>
      <c r="G96" s="130">
        <v>90210</v>
      </c>
      <c r="H96" s="130"/>
      <c r="I96" s="130"/>
      <c r="J96" s="130"/>
      <c r="K96" s="125">
        <v>121</v>
      </c>
      <c r="L96" s="127"/>
      <c r="M96" s="43"/>
      <c r="N96" s="89">
        <v>3800</v>
      </c>
      <c r="O96" s="44"/>
      <c r="P96" s="45">
        <v>0</v>
      </c>
      <c r="Q96" s="44"/>
      <c r="R96" s="44"/>
      <c r="S96" s="45">
        <f t="shared" si="6"/>
        <v>0</v>
      </c>
      <c r="T96" s="45">
        <f t="shared" si="5"/>
        <v>3800</v>
      </c>
      <c r="U96" s="46"/>
    </row>
    <row r="97" spans="1:21" s="12" customFormat="1" ht="72.75" customHeight="1" outlineLevel="1">
      <c r="A97" s="123" t="s">
        <v>137</v>
      </c>
      <c r="B97" s="124"/>
      <c r="C97" s="40"/>
      <c r="D97" s="100" t="s">
        <v>15</v>
      </c>
      <c r="E97" s="100" t="s">
        <v>92</v>
      </c>
      <c r="F97" s="100">
        <v>82100</v>
      </c>
      <c r="G97" s="130">
        <v>90210</v>
      </c>
      <c r="H97" s="130"/>
      <c r="I97" s="130"/>
      <c r="J97" s="130"/>
      <c r="K97" s="125">
        <v>129</v>
      </c>
      <c r="L97" s="127"/>
      <c r="M97" s="43"/>
      <c r="N97" s="89">
        <v>1200</v>
      </c>
      <c r="O97" s="44"/>
      <c r="P97" s="45">
        <v>0</v>
      </c>
      <c r="Q97" s="44"/>
      <c r="R97" s="44"/>
      <c r="S97" s="45">
        <f t="shared" si="6"/>
        <v>0</v>
      </c>
      <c r="T97" s="45">
        <f t="shared" si="5"/>
        <v>1200</v>
      </c>
      <c r="U97" s="46"/>
    </row>
    <row r="98" spans="1:21" s="12" customFormat="1" ht="36.75" customHeight="1" outlineLevel="1">
      <c r="A98" s="123" t="s">
        <v>138</v>
      </c>
      <c r="B98" s="124"/>
      <c r="C98" s="40"/>
      <c r="D98" s="41" t="s">
        <v>15</v>
      </c>
      <c r="E98" s="41" t="s">
        <v>92</v>
      </c>
      <c r="F98" s="41">
        <v>82100</v>
      </c>
      <c r="G98" s="130">
        <v>90210</v>
      </c>
      <c r="H98" s="130"/>
      <c r="I98" s="130"/>
      <c r="J98" s="130"/>
      <c r="K98" s="130">
        <v>244</v>
      </c>
      <c r="L98" s="130"/>
      <c r="M98" s="43"/>
      <c r="N98" s="89">
        <v>96750</v>
      </c>
      <c r="O98" s="44" t="s">
        <v>46</v>
      </c>
      <c r="P98" s="45">
        <v>52600</v>
      </c>
      <c r="Q98" s="44" t="s">
        <v>46</v>
      </c>
      <c r="R98" s="44" t="s">
        <v>46</v>
      </c>
      <c r="S98" s="45">
        <f>P98</f>
        <v>52600</v>
      </c>
      <c r="T98" s="45">
        <f t="shared" si="5"/>
        <v>44150</v>
      </c>
      <c r="U98" s="46" t="s">
        <v>46</v>
      </c>
    </row>
    <row r="99" spans="1:21" s="12" customFormat="1" ht="25.5" customHeight="1" outlineLevel="1">
      <c r="A99" s="123" t="s">
        <v>136</v>
      </c>
      <c r="B99" s="124"/>
      <c r="C99" s="40"/>
      <c r="D99" s="41" t="s">
        <v>15</v>
      </c>
      <c r="E99" s="41" t="s">
        <v>93</v>
      </c>
      <c r="F99" s="41">
        <v>82100</v>
      </c>
      <c r="G99" s="130">
        <v>51180</v>
      </c>
      <c r="H99" s="130"/>
      <c r="I99" s="130"/>
      <c r="J99" s="130"/>
      <c r="K99" s="130" t="s">
        <v>86</v>
      </c>
      <c r="L99" s="130"/>
      <c r="M99" s="43"/>
      <c r="N99" s="89">
        <v>220615.22</v>
      </c>
      <c r="O99" s="44" t="s">
        <v>46</v>
      </c>
      <c r="P99" s="45">
        <v>220615.22</v>
      </c>
      <c r="Q99" s="44" t="s">
        <v>46</v>
      </c>
      <c r="R99" s="44" t="s">
        <v>46</v>
      </c>
      <c r="S99" s="45">
        <f>P99</f>
        <v>220615.22</v>
      </c>
      <c r="T99" s="45">
        <f t="shared" si="5"/>
        <v>0</v>
      </c>
      <c r="U99" s="46" t="s">
        <v>46</v>
      </c>
    </row>
    <row r="100" spans="1:21" s="12" customFormat="1" ht="74.25" customHeight="1" outlineLevel="1">
      <c r="A100" s="123" t="s">
        <v>137</v>
      </c>
      <c r="B100" s="124"/>
      <c r="C100" s="40"/>
      <c r="D100" s="41" t="s">
        <v>15</v>
      </c>
      <c r="E100" s="41" t="s">
        <v>93</v>
      </c>
      <c r="F100" s="41">
        <v>82100</v>
      </c>
      <c r="G100" s="130">
        <v>51180</v>
      </c>
      <c r="H100" s="130"/>
      <c r="I100" s="130"/>
      <c r="J100" s="130"/>
      <c r="K100" s="130">
        <v>129</v>
      </c>
      <c r="L100" s="130"/>
      <c r="M100" s="43"/>
      <c r="N100" s="89">
        <v>66625.78</v>
      </c>
      <c r="O100" s="44" t="s">
        <v>46</v>
      </c>
      <c r="P100" s="45">
        <v>66625.78</v>
      </c>
      <c r="Q100" s="44" t="s">
        <v>46</v>
      </c>
      <c r="R100" s="44" t="s">
        <v>46</v>
      </c>
      <c r="S100" s="45">
        <f>P100</f>
        <v>66625.78</v>
      </c>
      <c r="T100" s="45">
        <f t="shared" si="5"/>
        <v>0</v>
      </c>
      <c r="U100" s="46" t="s">
        <v>46</v>
      </c>
    </row>
    <row r="101" spans="1:21" s="12" customFormat="1" ht="36" customHeight="1" outlineLevel="1">
      <c r="A101" s="123" t="s">
        <v>138</v>
      </c>
      <c r="B101" s="124"/>
      <c r="C101" s="40"/>
      <c r="D101" s="76">
        <v>804</v>
      </c>
      <c r="E101" s="78" t="s">
        <v>93</v>
      </c>
      <c r="F101" s="76">
        <v>82100</v>
      </c>
      <c r="G101" s="125">
        <v>51180</v>
      </c>
      <c r="H101" s="126"/>
      <c r="I101" s="126"/>
      <c r="J101" s="127"/>
      <c r="K101" s="125">
        <v>244</v>
      </c>
      <c r="L101" s="127"/>
      <c r="M101" s="43"/>
      <c r="N101" s="89">
        <v>34259</v>
      </c>
      <c r="O101" s="44"/>
      <c r="P101" s="45">
        <v>34259</v>
      </c>
      <c r="Q101" s="44"/>
      <c r="R101" s="44"/>
      <c r="S101" s="45">
        <f aca="true" t="shared" si="7" ref="S101:S116">P101</f>
        <v>34259</v>
      </c>
      <c r="T101" s="45">
        <f>N101-S101</f>
        <v>0</v>
      </c>
      <c r="U101" s="46"/>
    </row>
    <row r="102" spans="1:21" s="12" customFormat="1" ht="36" customHeight="1" outlineLevel="1">
      <c r="A102" s="123" t="s">
        <v>138</v>
      </c>
      <c r="B102" s="124"/>
      <c r="C102" s="40"/>
      <c r="D102" s="42">
        <v>804</v>
      </c>
      <c r="E102" s="75" t="s">
        <v>126</v>
      </c>
      <c r="F102" s="75" t="s">
        <v>129</v>
      </c>
      <c r="G102" s="125">
        <v>90020</v>
      </c>
      <c r="H102" s="126"/>
      <c r="I102" s="126"/>
      <c r="J102" s="127"/>
      <c r="K102" s="128">
        <v>244</v>
      </c>
      <c r="L102" s="129"/>
      <c r="M102" s="43"/>
      <c r="N102" s="89">
        <v>100000</v>
      </c>
      <c r="O102" s="44"/>
      <c r="P102" s="45">
        <v>71200</v>
      </c>
      <c r="Q102" s="44"/>
      <c r="R102" s="44"/>
      <c r="S102" s="45">
        <f t="shared" si="7"/>
        <v>71200</v>
      </c>
      <c r="T102" s="45">
        <f t="shared" si="5"/>
        <v>28800</v>
      </c>
      <c r="U102" s="46"/>
    </row>
    <row r="103" spans="1:21" s="12" customFormat="1" ht="36" customHeight="1" outlineLevel="1">
      <c r="A103" s="123" t="s">
        <v>138</v>
      </c>
      <c r="B103" s="124"/>
      <c r="C103" s="40"/>
      <c r="D103" s="83">
        <v>804</v>
      </c>
      <c r="E103" s="75" t="s">
        <v>94</v>
      </c>
      <c r="F103" s="75" t="s">
        <v>131</v>
      </c>
      <c r="G103" s="125">
        <v>74120</v>
      </c>
      <c r="H103" s="126"/>
      <c r="I103" s="126"/>
      <c r="J103" s="127"/>
      <c r="K103" s="128">
        <v>244</v>
      </c>
      <c r="L103" s="129"/>
      <c r="M103" s="43"/>
      <c r="N103" s="89">
        <v>110114</v>
      </c>
      <c r="O103" s="44"/>
      <c r="P103" s="45">
        <v>110114</v>
      </c>
      <c r="Q103" s="44"/>
      <c r="R103" s="44"/>
      <c r="S103" s="45">
        <f t="shared" si="7"/>
        <v>110114</v>
      </c>
      <c r="T103" s="45">
        <f t="shared" si="5"/>
        <v>0</v>
      </c>
      <c r="U103" s="46"/>
    </row>
    <row r="104" spans="1:21" s="12" customFormat="1" ht="17.25" customHeight="1" outlineLevel="1">
      <c r="A104" s="123" t="s">
        <v>158</v>
      </c>
      <c r="B104" s="124"/>
      <c r="C104" s="40"/>
      <c r="D104" s="120">
        <v>804</v>
      </c>
      <c r="E104" s="121" t="s">
        <v>94</v>
      </c>
      <c r="F104" s="121" t="s">
        <v>131</v>
      </c>
      <c r="G104" s="125">
        <v>74120</v>
      </c>
      <c r="H104" s="126"/>
      <c r="I104" s="126"/>
      <c r="J104" s="127"/>
      <c r="K104" s="128">
        <v>360</v>
      </c>
      <c r="L104" s="129"/>
      <c r="M104" s="43"/>
      <c r="N104" s="101">
        <v>30000</v>
      </c>
      <c r="O104" s="44"/>
      <c r="P104" s="45">
        <v>30000</v>
      </c>
      <c r="Q104" s="44"/>
      <c r="R104" s="44"/>
      <c r="S104" s="45">
        <f>P104</f>
        <v>30000</v>
      </c>
      <c r="T104" s="45">
        <f>N104-S104</f>
        <v>0</v>
      </c>
      <c r="U104" s="46"/>
    </row>
    <row r="105" spans="1:21" s="12" customFormat="1" ht="36" customHeight="1" outlineLevel="1">
      <c r="A105" s="123" t="s">
        <v>138</v>
      </c>
      <c r="B105" s="124"/>
      <c r="C105" s="40"/>
      <c r="D105" s="84">
        <v>804</v>
      </c>
      <c r="E105" s="85" t="s">
        <v>94</v>
      </c>
      <c r="F105" s="85" t="s">
        <v>131</v>
      </c>
      <c r="G105" s="125" t="s">
        <v>147</v>
      </c>
      <c r="H105" s="126"/>
      <c r="I105" s="126"/>
      <c r="J105" s="127"/>
      <c r="K105" s="128">
        <v>244</v>
      </c>
      <c r="L105" s="129"/>
      <c r="M105" s="43"/>
      <c r="N105" s="89">
        <v>14011.4</v>
      </c>
      <c r="O105" s="44"/>
      <c r="P105" s="45">
        <v>14011.4</v>
      </c>
      <c r="Q105" s="44"/>
      <c r="R105" s="44"/>
      <c r="S105" s="45">
        <f t="shared" si="7"/>
        <v>14011.4</v>
      </c>
      <c r="T105" s="45">
        <f t="shared" si="5"/>
        <v>0</v>
      </c>
      <c r="U105" s="46"/>
    </row>
    <row r="106" spans="1:21" s="12" customFormat="1" ht="38.25" customHeight="1" outlineLevel="1">
      <c r="A106" s="123" t="s">
        <v>138</v>
      </c>
      <c r="B106" s="124"/>
      <c r="C106" s="40"/>
      <c r="D106" s="41" t="s">
        <v>15</v>
      </c>
      <c r="E106" s="41" t="s">
        <v>94</v>
      </c>
      <c r="F106" s="78" t="s">
        <v>131</v>
      </c>
      <c r="G106" s="130">
        <v>90030</v>
      </c>
      <c r="H106" s="130"/>
      <c r="I106" s="130"/>
      <c r="J106" s="130"/>
      <c r="K106" s="130" t="s">
        <v>89</v>
      </c>
      <c r="L106" s="130"/>
      <c r="M106" s="43"/>
      <c r="N106" s="89">
        <v>300000</v>
      </c>
      <c r="O106" s="44" t="s">
        <v>46</v>
      </c>
      <c r="P106" s="45">
        <v>242560.25</v>
      </c>
      <c r="Q106" s="44" t="s">
        <v>46</v>
      </c>
      <c r="R106" s="44" t="s">
        <v>46</v>
      </c>
      <c r="S106" s="45">
        <f t="shared" si="7"/>
        <v>242560.25</v>
      </c>
      <c r="T106" s="45">
        <f t="shared" si="5"/>
        <v>57439.75</v>
      </c>
      <c r="U106" s="46" t="s">
        <v>46</v>
      </c>
    </row>
    <row r="107" spans="1:21" s="12" customFormat="1" ht="38.25" customHeight="1" outlineLevel="1">
      <c r="A107" s="123" t="s">
        <v>138</v>
      </c>
      <c r="B107" s="124"/>
      <c r="C107" s="40"/>
      <c r="D107" s="82">
        <v>804</v>
      </c>
      <c r="E107" s="78" t="s">
        <v>95</v>
      </c>
      <c r="F107" s="78" t="s">
        <v>130</v>
      </c>
      <c r="G107" s="138" t="s">
        <v>153</v>
      </c>
      <c r="H107" s="139"/>
      <c r="I107" s="139"/>
      <c r="J107" s="140"/>
      <c r="K107" s="125">
        <v>244</v>
      </c>
      <c r="L107" s="127"/>
      <c r="M107" s="43"/>
      <c r="N107" s="89">
        <v>1015647</v>
      </c>
      <c r="O107" s="44"/>
      <c r="P107" s="45">
        <v>1015647</v>
      </c>
      <c r="Q107" s="44"/>
      <c r="R107" s="44"/>
      <c r="S107" s="45">
        <f t="shared" si="7"/>
        <v>1015647</v>
      </c>
      <c r="T107" s="45">
        <f t="shared" si="5"/>
        <v>0</v>
      </c>
      <c r="U107" s="46"/>
    </row>
    <row r="108" spans="1:21" s="12" customFormat="1" ht="14.25" customHeight="1" outlineLevel="1">
      <c r="A108" s="123" t="s">
        <v>143</v>
      </c>
      <c r="B108" s="124"/>
      <c r="C108" s="40"/>
      <c r="D108" s="82">
        <v>804</v>
      </c>
      <c r="E108" s="78" t="s">
        <v>95</v>
      </c>
      <c r="F108" s="78" t="s">
        <v>130</v>
      </c>
      <c r="G108" s="125">
        <v>75090</v>
      </c>
      <c r="H108" s="126"/>
      <c r="I108" s="126"/>
      <c r="J108" s="127"/>
      <c r="K108" s="125">
        <v>540</v>
      </c>
      <c r="L108" s="127"/>
      <c r="M108" s="43"/>
      <c r="N108" s="89">
        <v>1308691.71</v>
      </c>
      <c r="O108" s="44"/>
      <c r="P108" s="45">
        <v>1308691.71</v>
      </c>
      <c r="Q108" s="44"/>
      <c r="R108" s="44"/>
      <c r="S108" s="45">
        <f t="shared" si="7"/>
        <v>1308691.71</v>
      </c>
      <c r="T108" s="45">
        <f t="shared" si="5"/>
        <v>0</v>
      </c>
      <c r="U108" s="46"/>
    </row>
    <row r="109" spans="1:21" s="12" customFormat="1" ht="36.75" customHeight="1" outlineLevel="1">
      <c r="A109" s="123" t="s">
        <v>138</v>
      </c>
      <c r="B109" s="124"/>
      <c r="C109" s="40"/>
      <c r="D109" s="42">
        <v>804</v>
      </c>
      <c r="E109" s="75" t="s">
        <v>95</v>
      </c>
      <c r="F109" s="75" t="s">
        <v>130</v>
      </c>
      <c r="G109" s="125">
        <v>90040</v>
      </c>
      <c r="H109" s="126"/>
      <c r="I109" s="126"/>
      <c r="J109" s="127"/>
      <c r="K109" s="125">
        <v>244</v>
      </c>
      <c r="L109" s="127"/>
      <c r="M109" s="43"/>
      <c r="N109" s="89">
        <v>912800</v>
      </c>
      <c r="O109" s="44"/>
      <c r="P109" s="45">
        <v>492887</v>
      </c>
      <c r="Q109" s="44"/>
      <c r="R109" s="44"/>
      <c r="S109" s="45">
        <f t="shared" si="7"/>
        <v>492887</v>
      </c>
      <c r="T109" s="45">
        <f aca="true" t="shared" si="8" ref="T109:T139">N109-S109</f>
        <v>419913</v>
      </c>
      <c r="U109" s="46"/>
    </row>
    <row r="110" spans="1:21" s="12" customFormat="1" ht="37.5" customHeight="1" outlineLevel="1">
      <c r="A110" s="123" t="s">
        <v>138</v>
      </c>
      <c r="B110" s="124"/>
      <c r="C110" s="40"/>
      <c r="D110" s="41" t="s">
        <v>15</v>
      </c>
      <c r="E110" s="41" t="s">
        <v>95</v>
      </c>
      <c r="F110" s="78" t="s">
        <v>130</v>
      </c>
      <c r="G110" s="130">
        <v>90170</v>
      </c>
      <c r="H110" s="130"/>
      <c r="I110" s="130"/>
      <c r="J110" s="130"/>
      <c r="K110" s="130" t="s">
        <v>89</v>
      </c>
      <c r="L110" s="130"/>
      <c r="M110" s="43"/>
      <c r="N110" s="89">
        <v>2000000</v>
      </c>
      <c r="O110" s="44" t="s">
        <v>46</v>
      </c>
      <c r="P110" s="45">
        <v>1898501.45</v>
      </c>
      <c r="Q110" s="44" t="s">
        <v>46</v>
      </c>
      <c r="R110" s="44" t="s">
        <v>46</v>
      </c>
      <c r="S110" s="45">
        <f t="shared" si="7"/>
        <v>1898501.45</v>
      </c>
      <c r="T110" s="45">
        <f t="shared" si="8"/>
        <v>101498.55000000005</v>
      </c>
      <c r="U110" s="46" t="s">
        <v>46</v>
      </c>
    </row>
    <row r="111" spans="1:21" s="12" customFormat="1" ht="37.5" customHeight="1" outlineLevel="1">
      <c r="A111" s="123" t="s">
        <v>138</v>
      </c>
      <c r="B111" s="124"/>
      <c r="C111" s="40"/>
      <c r="D111" s="82">
        <v>804</v>
      </c>
      <c r="E111" s="78" t="s">
        <v>95</v>
      </c>
      <c r="F111" s="78" t="s">
        <v>130</v>
      </c>
      <c r="G111" s="125" t="s">
        <v>154</v>
      </c>
      <c r="H111" s="126"/>
      <c r="I111" s="126"/>
      <c r="J111" s="127"/>
      <c r="K111" s="125">
        <v>244</v>
      </c>
      <c r="L111" s="127"/>
      <c r="M111" s="43"/>
      <c r="N111" s="89">
        <v>17266</v>
      </c>
      <c r="O111" s="44"/>
      <c r="P111" s="45">
        <v>17266</v>
      </c>
      <c r="Q111" s="44"/>
      <c r="R111" s="44"/>
      <c r="S111" s="45">
        <f t="shared" si="7"/>
        <v>17266</v>
      </c>
      <c r="T111" s="45">
        <f t="shared" si="8"/>
        <v>0</v>
      </c>
      <c r="U111" s="46"/>
    </row>
    <row r="112" spans="1:21" s="12" customFormat="1" ht="18" customHeight="1" outlineLevel="1">
      <c r="A112" s="123" t="s">
        <v>143</v>
      </c>
      <c r="B112" s="124"/>
      <c r="C112" s="40"/>
      <c r="D112" s="82">
        <v>804</v>
      </c>
      <c r="E112" s="78" t="s">
        <v>95</v>
      </c>
      <c r="F112" s="78" t="s">
        <v>130</v>
      </c>
      <c r="G112" s="125" t="s">
        <v>155</v>
      </c>
      <c r="H112" s="126"/>
      <c r="I112" s="126"/>
      <c r="J112" s="127"/>
      <c r="K112" s="125">
        <v>540</v>
      </c>
      <c r="L112" s="127"/>
      <c r="M112" s="43"/>
      <c r="N112" s="89">
        <v>26173.83</v>
      </c>
      <c r="O112" s="44"/>
      <c r="P112" s="45">
        <v>26173.83</v>
      </c>
      <c r="Q112" s="44"/>
      <c r="R112" s="44"/>
      <c r="S112" s="45">
        <f t="shared" si="7"/>
        <v>26173.83</v>
      </c>
      <c r="T112" s="45">
        <f t="shared" si="8"/>
        <v>0</v>
      </c>
      <c r="U112" s="46"/>
    </row>
    <row r="113" spans="1:21" s="12" customFormat="1" ht="37.5" customHeight="1" outlineLevel="1">
      <c r="A113" s="123" t="s">
        <v>138</v>
      </c>
      <c r="B113" s="124"/>
      <c r="C113" s="40"/>
      <c r="D113" s="102">
        <v>804</v>
      </c>
      <c r="E113" s="103" t="s">
        <v>96</v>
      </c>
      <c r="F113" s="103" t="s">
        <v>127</v>
      </c>
      <c r="G113" s="125">
        <v>90150</v>
      </c>
      <c r="H113" s="126"/>
      <c r="I113" s="126"/>
      <c r="J113" s="127"/>
      <c r="K113" s="125">
        <v>244</v>
      </c>
      <c r="L113" s="127"/>
      <c r="M113" s="43"/>
      <c r="N113" s="108">
        <v>950000</v>
      </c>
      <c r="O113" s="44"/>
      <c r="P113" s="45"/>
      <c r="Q113" s="44"/>
      <c r="R113" s="44"/>
      <c r="S113" s="45"/>
      <c r="T113" s="45"/>
      <c r="U113" s="46"/>
    </row>
    <row r="114" spans="1:21" s="12" customFormat="1" ht="47.25" customHeight="1" outlineLevel="1">
      <c r="A114" s="123" t="s">
        <v>138</v>
      </c>
      <c r="B114" s="124"/>
      <c r="C114" s="40"/>
      <c r="D114" s="109">
        <v>804</v>
      </c>
      <c r="E114" s="110" t="s">
        <v>96</v>
      </c>
      <c r="F114" s="110" t="s">
        <v>127</v>
      </c>
      <c r="G114" s="125">
        <v>90180</v>
      </c>
      <c r="H114" s="126"/>
      <c r="I114" s="126"/>
      <c r="J114" s="127"/>
      <c r="K114" s="125">
        <v>244</v>
      </c>
      <c r="L114" s="127"/>
      <c r="M114" s="43"/>
      <c r="N114" s="101">
        <v>4000</v>
      </c>
      <c r="O114" s="44"/>
      <c r="P114" s="45">
        <v>3643.2</v>
      </c>
      <c r="Q114" s="44"/>
      <c r="R114" s="44"/>
      <c r="S114" s="45">
        <f t="shared" si="7"/>
        <v>3643.2</v>
      </c>
      <c r="T114" s="45">
        <f t="shared" si="8"/>
        <v>356.8000000000002</v>
      </c>
      <c r="U114" s="46"/>
    </row>
    <row r="115" spans="1:21" s="12" customFormat="1" ht="47.25" customHeight="1" outlineLevel="1">
      <c r="A115" s="123" t="s">
        <v>138</v>
      </c>
      <c r="B115" s="124"/>
      <c r="C115" s="40"/>
      <c r="D115" s="115">
        <v>804</v>
      </c>
      <c r="E115" s="116" t="s">
        <v>96</v>
      </c>
      <c r="F115" s="116" t="s">
        <v>127</v>
      </c>
      <c r="G115" s="125">
        <v>90450</v>
      </c>
      <c r="H115" s="126"/>
      <c r="I115" s="126"/>
      <c r="J115" s="127"/>
      <c r="K115" s="125">
        <v>244</v>
      </c>
      <c r="L115" s="127"/>
      <c r="M115" s="43"/>
      <c r="N115" s="101">
        <v>50000</v>
      </c>
      <c r="O115" s="44"/>
      <c r="P115" s="45">
        <v>0</v>
      </c>
      <c r="Q115" s="44"/>
      <c r="R115" s="44"/>
      <c r="S115" s="45">
        <f>P115</f>
        <v>0</v>
      </c>
      <c r="T115" s="45">
        <f>N115-S115</f>
        <v>50000</v>
      </c>
      <c r="U115" s="46"/>
    </row>
    <row r="116" spans="1:21" s="12" customFormat="1" ht="19.5" customHeight="1" outlineLevel="1">
      <c r="A116" s="123" t="s">
        <v>143</v>
      </c>
      <c r="B116" s="124"/>
      <c r="C116" s="40"/>
      <c r="D116" s="86">
        <v>804</v>
      </c>
      <c r="E116" s="87" t="s">
        <v>97</v>
      </c>
      <c r="F116" s="87" t="s">
        <v>128</v>
      </c>
      <c r="G116" s="125">
        <v>75710</v>
      </c>
      <c r="H116" s="126"/>
      <c r="I116" s="126"/>
      <c r="J116" s="127"/>
      <c r="K116" s="125">
        <v>540</v>
      </c>
      <c r="L116" s="127"/>
      <c r="M116" s="43"/>
      <c r="N116" s="89">
        <v>0</v>
      </c>
      <c r="O116" s="44"/>
      <c r="P116" s="45">
        <v>0</v>
      </c>
      <c r="Q116" s="44"/>
      <c r="R116" s="44"/>
      <c r="S116" s="45">
        <f t="shared" si="7"/>
        <v>0</v>
      </c>
      <c r="T116" s="45">
        <f t="shared" si="8"/>
        <v>0</v>
      </c>
      <c r="U116" s="46"/>
    </row>
    <row r="117" spans="1:21" s="12" customFormat="1" ht="36.75" customHeight="1" outlineLevel="1">
      <c r="A117" s="123" t="s">
        <v>138</v>
      </c>
      <c r="B117" s="124"/>
      <c r="C117" s="40"/>
      <c r="D117" s="41" t="s">
        <v>15</v>
      </c>
      <c r="E117" s="41" t="s">
        <v>97</v>
      </c>
      <c r="F117" s="78" t="s">
        <v>128</v>
      </c>
      <c r="G117" s="130">
        <v>90050</v>
      </c>
      <c r="H117" s="130"/>
      <c r="I117" s="130"/>
      <c r="J117" s="130"/>
      <c r="K117" s="130" t="s">
        <v>89</v>
      </c>
      <c r="L117" s="130"/>
      <c r="M117" s="43"/>
      <c r="N117" s="89">
        <v>150000</v>
      </c>
      <c r="O117" s="44" t="s">
        <v>46</v>
      </c>
      <c r="P117" s="45">
        <v>105510.32</v>
      </c>
      <c r="Q117" s="44" t="s">
        <v>46</v>
      </c>
      <c r="R117" s="44" t="s">
        <v>46</v>
      </c>
      <c r="S117" s="45">
        <f aca="true" t="shared" si="9" ref="S117:S122">P117</f>
        <v>105510.32</v>
      </c>
      <c r="T117" s="45">
        <f t="shared" si="8"/>
        <v>44489.67999999999</v>
      </c>
      <c r="U117" s="46" t="s">
        <v>46</v>
      </c>
    </row>
    <row r="118" spans="1:21" s="12" customFormat="1" ht="36" customHeight="1" outlineLevel="1">
      <c r="A118" s="123" t="s">
        <v>138</v>
      </c>
      <c r="B118" s="124"/>
      <c r="C118" s="40"/>
      <c r="D118" s="86">
        <v>804</v>
      </c>
      <c r="E118" s="87" t="s">
        <v>97</v>
      </c>
      <c r="F118" s="87" t="s">
        <v>128</v>
      </c>
      <c r="G118" s="131" t="s">
        <v>148</v>
      </c>
      <c r="H118" s="126"/>
      <c r="I118" s="126"/>
      <c r="J118" s="127"/>
      <c r="K118" s="125">
        <v>244</v>
      </c>
      <c r="L118" s="127"/>
      <c r="M118" s="43"/>
      <c r="N118" s="89">
        <v>0</v>
      </c>
      <c r="O118" s="44"/>
      <c r="P118" s="45">
        <v>0</v>
      </c>
      <c r="Q118" s="44"/>
      <c r="R118" s="44"/>
      <c r="S118" s="45">
        <f t="shared" si="9"/>
        <v>0</v>
      </c>
      <c r="T118" s="45">
        <f t="shared" si="8"/>
        <v>0</v>
      </c>
      <c r="U118" s="46"/>
    </row>
    <row r="119" spans="1:21" s="12" customFormat="1" ht="16.5" customHeight="1" outlineLevel="1">
      <c r="A119" s="123" t="s">
        <v>143</v>
      </c>
      <c r="B119" s="124"/>
      <c r="C119" s="40"/>
      <c r="D119" s="111">
        <v>804</v>
      </c>
      <c r="E119" s="112" t="s">
        <v>98</v>
      </c>
      <c r="F119" s="112" t="s">
        <v>130</v>
      </c>
      <c r="G119" s="131">
        <v>76410</v>
      </c>
      <c r="H119" s="126"/>
      <c r="I119" s="126"/>
      <c r="J119" s="127"/>
      <c r="K119" s="125">
        <v>540</v>
      </c>
      <c r="L119" s="127"/>
      <c r="M119" s="43"/>
      <c r="N119" s="101">
        <v>1464309</v>
      </c>
      <c r="O119" s="44"/>
      <c r="P119" s="45">
        <v>0</v>
      </c>
      <c r="Q119" s="44"/>
      <c r="R119" s="44"/>
      <c r="S119" s="45">
        <f>P119</f>
        <v>0</v>
      </c>
      <c r="T119" s="45">
        <f>N119-S119</f>
        <v>1464309</v>
      </c>
      <c r="U119" s="46"/>
    </row>
    <row r="120" spans="1:21" s="12" customFormat="1" ht="36" customHeight="1" outlineLevel="1">
      <c r="A120" s="123" t="s">
        <v>138</v>
      </c>
      <c r="B120" s="124"/>
      <c r="C120" s="40"/>
      <c r="D120" s="41" t="s">
        <v>15</v>
      </c>
      <c r="E120" s="41" t="s">
        <v>98</v>
      </c>
      <c r="F120" s="78" t="s">
        <v>130</v>
      </c>
      <c r="G120" s="130">
        <v>90060</v>
      </c>
      <c r="H120" s="130"/>
      <c r="I120" s="130"/>
      <c r="J120" s="130"/>
      <c r="K120" s="130" t="s">
        <v>89</v>
      </c>
      <c r="L120" s="130"/>
      <c r="M120" s="43"/>
      <c r="N120" s="89">
        <v>3300000</v>
      </c>
      <c r="O120" s="44" t="s">
        <v>46</v>
      </c>
      <c r="P120" s="45">
        <v>2994973.47</v>
      </c>
      <c r="Q120" s="44" t="s">
        <v>46</v>
      </c>
      <c r="R120" s="44" t="s">
        <v>46</v>
      </c>
      <c r="S120" s="45">
        <f t="shared" si="9"/>
        <v>2994973.47</v>
      </c>
      <c r="T120" s="45">
        <f t="shared" si="8"/>
        <v>305026.5299999998</v>
      </c>
      <c r="U120" s="46" t="s">
        <v>46</v>
      </c>
    </row>
    <row r="121" spans="1:21" s="12" customFormat="1" ht="38.25" customHeight="1" outlineLevel="1">
      <c r="A121" s="123" t="s">
        <v>138</v>
      </c>
      <c r="B121" s="124"/>
      <c r="C121" s="40"/>
      <c r="D121" s="41" t="s">
        <v>15</v>
      </c>
      <c r="E121" s="41" t="s">
        <v>98</v>
      </c>
      <c r="F121" s="78" t="s">
        <v>130</v>
      </c>
      <c r="G121" s="130">
        <v>90320</v>
      </c>
      <c r="H121" s="130"/>
      <c r="I121" s="130"/>
      <c r="J121" s="130"/>
      <c r="K121" s="130" t="s">
        <v>89</v>
      </c>
      <c r="L121" s="130"/>
      <c r="M121" s="43"/>
      <c r="N121" s="89">
        <v>841420</v>
      </c>
      <c r="O121" s="44" t="s">
        <v>46</v>
      </c>
      <c r="P121" s="45">
        <v>626845.67</v>
      </c>
      <c r="Q121" s="44" t="s">
        <v>46</v>
      </c>
      <c r="R121" s="44" t="s">
        <v>46</v>
      </c>
      <c r="S121" s="45">
        <f t="shared" si="9"/>
        <v>626845.67</v>
      </c>
      <c r="T121" s="45">
        <f t="shared" si="8"/>
        <v>214574.32999999996</v>
      </c>
      <c r="U121" s="46" t="s">
        <v>46</v>
      </c>
    </row>
    <row r="122" spans="1:21" s="12" customFormat="1" ht="38.25" customHeight="1" outlineLevel="1">
      <c r="A122" s="123" t="s">
        <v>138</v>
      </c>
      <c r="B122" s="124"/>
      <c r="C122" s="40"/>
      <c r="D122" s="41" t="s">
        <v>15</v>
      </c>
      <c r="E122" s="41" t="s">
        <v>98</v>
      </c>
      <c r="F122" s="78" t="s">
        <v>130</v>
      </c>
      <c r="G122" s="130">
        <v>90330</v>
      </c>
      <c r="H122" s="130"/>
      <c r="I122" s="130"/>
      <c r="J122" s="130"/>
      <c r="K122" s="130" t="s">
        <v>89</v>
      </c>
      <c r="L122" s="130"/>
      <c r="M122" s="43"/>
      <c r="N122" s="89">
        <v>1579100</v>
      </c>
      <c r="O122" s="44" t="s">
        <v>46</v>
      </c>
      <c r="P122" s="45">
        <v>1152940.5</v>
      </c>
      <c r="Q122" s="44" t="s">
        <v>46</v>
      </c>
      <c r="R122" s="44" t="s">
        <v>46</v>
      </c>
      <c r="S122" s="45">
        <f t="shared" si="9"/>
        <v>1152940.5</v>
      </c>
      <c r="T122" s="45">
        <f t="shared" si="8"/>
        <v>426159.5</v>
      </c>
      <c r="U122" s="46" t="s">
        <v>46</v>
      </c>
    </row>
    <row r="123" spans="1:21" s="12" customFormat="1" ht="17.25" customHeight="1" outlineLevel="1">
      <c r="A123" s="123" t="s">
        <v>143</v>
      </c>
      <c r="B123" s="124"/>
      <c r="C123" s="40"/>
      <c r="D123" s="111" t="s">
        <v>15</v>
      </c>
      <c r="E123" s="111" t="s">
        <v>98</v>
      </c>
      <c r="F123" s="113" t="s">
        <v>130</v>
      </c>
      <c r="G123" s="143" t="s">
        <v>201</v>
      </c>
      <c r="H123" s="130"/>
      <c r="I123" s="130"/>
      <c r="J123" s="130"/>
      <c r="K123" s="130">
        <v>540</v>
      </c>
      <c r="L123" s="130"/>
      <c r="M123" s="43"/>
      <c r="N123" s="101">
        <v>260000</v>
      </c>
      <c r="O123" s="44" t="s">
        <v>46</v>
      </c>
      <c r="P123" s="45">
        <v>260000</v>
      </c>
      <c r="Q123" s="44" t="s">
        <v>46</v>
      </c>
      <c r="R123" s="44" t="s">
        <v>46</v>
      </c>
      <c r="S123" s="45">
        <f>P123</f>
        <v>260000</v>
      </c>
      <c r="T123" s="45">
        <f>N123-S123</f>
        <v>0</v>
      </c>
      <c r="U123" s="46" t="s">
        <v>46</v>
      </c>
    </row>
    <row r="124" spans="1:21" s="12" customFormat="1" ht="39.75" customHeight="1" outlineLevel="1">
      <c r="A124" s="123" t="s">
        <v>138</v>
      </c>
      <c r="B124" s="124"/>
      <c r="C124" s="40"/>
      <c r="D124" s="111">
        <v>804</v>
      </c>
      <c r="E124" s="112" t="s">
        <v>98</v>
      </c>
      <c r="F124" s="112" t="s">
        <v>132</v>
      </c>
      <c r="G124" s="125">
        <v>90070</v>
      </c>
      <c r="H124" s="126"/>
      <c r="I124" s="126"/>
      <c r="J124" s="127"/>
      <c r="K124" s="125">
        <v>244</v>
      </c>
      <c r="L124" s="127"/>
      <c r="M124" s="43"/>
      <c r="N124" s="101">
        <v>200000</v>
      </c>
      <c r="O124" s="44"/>
      <c r="P124" s="45">
        <v>109687.92</v>
      </c>
      <c r="Q124" s="44"/>
      <c r="R124" s="44"/>
      <c r="S124" s="45">
        <f>P124</f>
        <v>109687.92</v>
      </c>
      <c r="T124" s="45">
        <f>N124-S124</f>
        <v>90312.08</v>
      </c>
      <c r="U124" s="46"/>
    </row>
    <row r="125" spans="1:21" s="12" customFormat="1" ht="17.25" customHeight="1" outlineLevel="1">
      <c r="A125" s="123" t="s">
        <v>143</v>
      </c>
      <c r="B125" s="124"/>
      <c r="C125" s="40"/>
      <c r="D125" s="111">
        <v>804</v>
      </c>
      <c r="E125" s="112" t="s">
        <v>98</v>
      </c>
      <c r="F125" s="112" t="s">
        <v>127</v>
      </c>
      <c r="G125" s="125">
        <v>90380</v>
      </c>
      <c r="H125" s="126"/>
      <c r="I125" s="126"/>
      <c r="J125" s="127"/>
      <c r="K125" s="125">
        <v>540</v>
      </c>
      <c r="L125" s="127"/>
      <c r="M125" s="43"/>
      <c r="N125" s="94">
        <v>30632.69</v>
      </c>
      <c r="O125" s="44"/>
      <c r="P125" s="45">
        <v>30632.69</v>
      </c>
      <c r="Q125" s="44"/>
      <c r="R125" s="44"/>
      <c r="S125" s="45">
        <f>P125</f>
        <v>30632.69</v>
      </c>
      <c r="T125" s="45">
        <f>N125-S125</f>
        <v>0</v>
      </c>
      <c r="U125" s="46"/>
    </row>
    <row r="126" spans="1:21" s="12" customFormat="1" ht="18.75" customHeight="1" outlineLevel="1">
      <c r="A126" s="123" t="s">
        <v>143</v>
      </c>
      <c r="B126" s="124"/>
      <c r="C126" s="40"/>
      <c r="D126" s="41" t="s">
        <v>15</v>
      </c>
      <c r="E126" s="41" t="s">
        <v>99</v>
      </c>
      <c r="F126" s="41">
        <v>82100</v>
      </c>
      <c r="G126" s="130">
        <v>90240</v>
      </c>
      <c r="H126" s="130"/>
      <c r="I126" s="130"/>
      <c r="J126" s="130"/>
      <c r="K126" s="130">
        <v>540</v>
      </c>
      <c r="L126" s="130"/>
      <c r="M126" s="43"/>
      <c r="N126" s="89">
        <v>9739.44</v>
      </c>
      <c r="O126" s="44" t="s">
        <v>46</v>
      </c>
      <c r="P126" s="45">
        <v>9739.44</v>
      </c>
      <c r="Q126" s="44" t="s">
        <v>46</v>
      </c>
      <c r="R126" s="44" t="s">
        <v>46</v>
      </c>
      <c r="S126" s="45">
        <f aca="true" t="shared" si="10" ref="S126:S141">P126</f>
        <v>9739.44</v>
      </c>
      <c r="T126" s="45">
        <f t="shared" si="8"/>
        <v>0</v>
      </c>
      <c r="U126" s="46" t="s">
        <v>46</v>
      </c>
    </row>
    <row r="127" spans="1:21" s="12" customFormat="1" ht="15.75" customHeight="1" outlineLevel="1">
      <c r="A127" s="123" t="s">
        <v>143</v>
      </c>
      <c r="B127" s="124"/>
      <c r="C127" s="40"/>
      <c r="D127" s="41" t="s">
        <v>15</v>
      </c>
      <c r="E127" s="41" t="s">
        <v>99</v>
      </c>
      <c r="F127" s="41">
        <v>82100</v>
      </c>
      <c r="G127" s="130">
        <v>90310</v>
      </c>
      <c r="H127" s="130"/>
      <c r="I127" s="130"/>
      <c r="J127" s="130"/>
      <c r="K127" s="130">
        <v>540</v>
      </c>
      <c r="L127" s="130"/>
      <c r="M127" s="43"/>
      <c r="N127" s="89">
        <v>16951.7</v>
      </c>
      <c r="O127" s="44" t="s">
        <v>46</v>
      </c>
      <c r="P127" s="45">
        <v>16951.7</v>
      </c>
      <c r="Q127" s="44" t="s">
        <v>46</v>
      </c>
      <c r="R127" s="44" t="s">
        <v>46</v>
      </c>
      <c r="S127" s="45">
        <f t="shared" si="10"/>
        <v>16951.7</v>
      </c>
      <c r="T127" s="45">
        <f t="shared" si="8"/>
        <v>0</v>
      </c>
      <c r="U127" s="46" t="s">
        <v>46</v>
      </c>
    </row>
    <row r="128" spans="1:21" s="12" customFormat="1" ht="16.5" customHeight="1" outlineLevel="1">
      <c r="A128" s="123" t="s">
        <v>143</v>
      </c>
      <c r="B128" s="124"/>
      <c r="C128" s="40"/>
      <c r="D128" s="111" t="s">
        <v>15</v>
      </c>
      <c r="E128" s="112" t="s">
        <v>202</v>
      </c>
      <c r="F128" s="111">
        <v>82100</v>
      </c>
      <c r="G128" s="130">
        <v>90390</v>
      </c>
      <c r="H128" s="130"/>
      <c r="I128" s="130"/>
      <c r="J128" s="130"/>
      <c r="K128" s="130">
        <v>540</v>
      </c>
      <c r="L128" s="130"/>
      <c r="M128" s="43"/>
      <c r="N128" s="94">
        <v>128816.4</v>
      </c>
      <c r="O128" s="44" t="s">
        <v>46</v>
      </c>
      <c r="P128" s="45">
        <v>128816.4</v>
      </c>
      <c r="Q128" s="44" t="s">
        <v>46</v>
      </c>
      <c r="R128" s="44" t="s">
        <v>46</v>
      </c>
      <c r="S128" s="45">
        <f>P128</f>
        <v>128816.4</v>
      </c>
      <c r="T128" s="45">
        <f>N128-S128</f>
        <v>0</v>
      </c>
      <c r="U128" s="46" t="s">
        <v>46</v>
      </c>
    </row>
    <row r="129" spans="1:21" s="12" customFormat="1" ht="24" customHeight="1" outlineLevel="1">
      <c r="A129" s="123" t="s">
        <v>145</v>
      </c>
      <c r="B129" s="124"/>
      <c r="C129" s="40"/>
      <c r="D129" s="41" t="s">
        <v>15</v>
      </c>
      <c r="E129" s="78" t="s">
        <v>100</v>
      </c>
      <c r="F129" s="78" t="s">
        <v>134</v>
      </c>
      <c r="G129" s="130">
        <v>90610</v>
      </c>
      <c r="H129" s="130"/>
      <c r="I129" s="130"/>
      <c r="J129" s="130"/>
      <c r="K129" s="130" t="s">
        <v>101</v>
      </c>
      <c r="L129" s="130"/>
      <c r="M129" s="43"/>
      <c r="N129" s="89">
        <v>12724.71</v>
      </c>
      <c r="O129" s="44" t="s">
        <v>46</v>
      </c>
      <c r="P129" s="45">
        <v>12724.71</v>
      </c>
      <c r="Q129" s="44" t="s">
        <v>46</v>
      </c>
      <c r="R129" s="44" t="s">
        <v>46</v>
      </c>
      <c r="S129" s="45">
        <f t="shared" si="10"/>
        <v>12724.71</v>
      </c>
      <c r="T129" s="45">
        <f t="shared" si="8"/>
        <v>0</v>
      </c>
      <c r="U129" s="46" t="s">
        <v>46</v>
      </c>
    </row>
    <row r="130" spans="1:21" s="12" customFormat="1" ht="15.75" customHeight="1" outlineLevel="1">
      <c r="A130" s="123" t="s">
        <v>143</v>
      </c>
      <c r="B130" s="124"/>
      <c r="C130" s="40"/>
      <c r="D130" s="95">
        <v>804</v>
      </c>
      <c r="E130" s="96" t="s">
        <v>100</v>
      </c>
      <c r="F130" s="96" t="s">
        <v>134</v>
      </c>
      <c r="G130" s="125">
        <v>90700</v>
      </c>
      <c r="H130" s="126"/>
      <c r="I130" s="126"/>
      <c r="J130" s="127"/>
      <c r="K130" s="125">
        <v>540</v>
      </c>
      <c r="L130" s="127"/>
      <c r="M130" s="43"/>
      <c r="N130" s="89">
        <v>8504442.03</v>
      </c>
      <c r="O130" s="44"/>
      <c r="P130" s="45">
        <v>8504442.03</v>
      </c>
      <c r="Q130" s="44"/>
      <c r="R130" s="44"/>
      <c r="S130" s="45">
        <f>P130</f>
        <v>8504442.03</v>
      </c>
      <c r="T130" s="45">
        <f>N130-S130</f>
        <v>0</v>
      </c>
      <c r="U130" s="46"/>
    </row>
    <row r="131" spans="1:21" s="12" customFormat="1" ht="38.25" customHeight="1" outlineLevel="1">
      <c r="A131" s="123" t="s">
        <v>138</v>
      </c>
      <c r="B131" s="124"/>
      <c r="C131" s="40"/>
      <c r="D131" s="41" t="s">
        <v>15</v>
      </c>
      <c r="E131" s="41" t="s">
        <v>100</v>
      </c>
      <c r="F131" s="41">
        <v>82100</v>
      </c>
      <c r="G131" s="130">
        <v>90500</v>
      </c>
      <c r="H131" s="130"/>
      <c r="I131" s="130"/>
      <c r="J131" s="130"/>
      <c r="K131" s="130">
        <v>244</v>
      </c>
      <c r="L131" s="130"/>
      <c r="M131" s="43"/>
      <c r="N131" s="89">
        <v>781100</v>
      </c>
      <c r="O131" s="44" t="s">
        <v>46</v>
      </c>
      <c r="P131" s="45">
        <v>472456.34</v>
      </c>
      <c r="Q131" s="44" t="s">
        <v>46</v>
      </c>
      <c r="R131" s="44" t="s">
        <v>46</v>
      </c>
      <c r="S131" s="45">
        <f t="shared" si="10"/>
        <v>472456.34</v>
      </c>
      <c r="T131" s="45">
        <f t="shared" si="8"/>
        <v>308643.66</v>
      </c>
      <c r="U131" s="46" t="s">
        <v>46</v>
      </c>
    </row>
    <row r="132" spans="1:21" s="12" customFormat="1" ht="38.25" customHeight="1" outlineLevel="1">
      <c r="A132" s="123" t="s">
        <v>138</v>
      </c>
      <c r="B132" s="124"/>
      <c r="C132" s="40"/>
      <c r="D132" s="41" t="s">
        <v>15</v>
      </c>
      <c r="E132" s="41" t="s">
        <v>102</v>
      </c>
      <c r="F132" s="41">
        <v>82100</v>
      </c>
      <c r="G132" s="130">
        <v>75550</v>
      </c>
      <c r="H132" s="130"/>
      <c r="I132" s="130"/>
      <c r="J132" s="130"/>
      <c r="K132" s="130" t="s">
        <v>89</v>
      </c>
      <c r="L132" s="130"/>
      <c r="M132" s="43"/>
      <c r="N132" s="89">
        <v>94000</v>
      </c>
      <c r="O132" s="44" t="s">
        <v>46</v>
      </c>
      <c r="P132" s="45">
        <v>94000</v>
      </c>
      <c r="Q132" s="44" t="s">
        <v>46</v>
      </c>
      <c r="R132" s="44" t="s">
        <v>46</v>
      </c>
      <c r="S132" s="45">
        <f t="shared" si="10"/>
        <v>94000</v>
      </c>
      <c r="T132" s="45">
        <f t="shared" si="8"/>
        <v>0</v>
      </c>
      <c r="U132" s="46" t="s">
        <v>46</v>
      </c>
    </row>
    <row r="133" spans="1:21" s="12" customFormat="1" ht="38.25" customHeight="1" outlineLevel="1">
      <c r="A133" s="123" t="s">
        <v>138</v>
      </c>
      <c r="B133" s="124"/>
      <c r="C133" s="40"/>
      <c r="D133" s="41" t="s">
        <v>15</v>
      </c>
      <c r="E133" s="41" t="s">
        <v>102</v>
      </c>
      <c r="F133" s="41">
        <v>82100</v>
      </c>
      <c r="G133" s="143" t="s">
        <v>152</v>
      </c>
      <c r="H133" s="130"/>
      <c r="I133" s="130"/>
      <c r="J133" s="130"/>
      <c r="K133" s="130" t="s">
        <v>89</v>
      </c>
      <c r="L133" s="130"/>
      <c r="M133" s="43"/>
      <c r="N133" s="89">
        <v>11280</v>
      </c>
      <c r="O133" s="44" t="s">
        <v>46</v>
      </c>
      <c r="P133" s="45">
        <v>11280</v>
      </c>
      <c r="Q133" s="44" t="s">
        <v>46</v>
      </c>
      <c r="R133" s="44" t="s">
        <v>46</v>
      </c>
      <c r="S133" s="45">
        <f t="shared" si="10"/>
        <v>11280</v>
      </c>
      <c r="T133" s="45">
        <f t="shared" si="8"/>
        <v>0</v>
      </c>
      <c r="U133" s="46" t="s">
        <v>46</v>
      </c>
    </row>
    <row r="134" spans="1:21" s="12" customFormat="1" ht="48.75" customHeight="1" outlineLevel="1">
      <c r="A134" s="123" t="s">
        <v>192</v>
      </c>
      <c r="B134" s="124"/>
      <c r="C134" s="40"/>
      <c r="D134" s="102">
        <v>804</v>
      </c>
      <c r="E134" s="103" t="s">
        <v>191</v>
      </c>
      <c r="F134" s="102">
        <v>82100</v>
      </c>
      <c r="G134" s="131">
        <v>90010</v>
      </c>
      <c r="H134" s="132"/>
      <c r="I134" s="132"/>
      <c r="J134" s="133"/>
      <c r="K134" s="125">
        <v>321</v>
      </c>
      <c r="L134" s="127"/>
      <c r="M134" s="43"/>
      <c r="N134" s="101">
        <v>100000</v>
      </c>
      <c r="O134" s="44"/>
      <c r="P134" s="45">
        <v>100000</v>
      </c>
      <c r="Q134" s="44"/>
      <c r="R134" s="44"/>
      <c r="S134" s="45">
        <f t="shared" si="10"/>
        <v>100000</v>
      </c>
      <c r="T134" s="45">
        <f t="shared" si="8"/>
        <v>0</v>
      </c>
      <c r="U134" s="46"/>
    </row>
    <row r="135" spans="1:21" s="12" customFormat="1" ht="18" customHeight="1" outlineLevel="1">
      <c r="A135" s="123" t="s">
        <v>143</v>
      </c>
      <c r="B135" s="124"/>
      <c r="C135" s="40"/>
      <c r="D135" s="88">
        <v>804</v>
      </c>
      <c r="E135" s="88">
        <v>1006</v>
      </c>
      <c r="F135" s="88">
        <v>82100</v>
      </c>
      <c r="G135" s="125">
        <v>90360</v>
      </c>
      <c r="H135" s="126"/>
      <c r="I135" s="126"/>
      <c r="J135" s="127"/>
      <c r="K135" s="125">
        <v>540</v>
      </c>
      <c r="L135" s="127"/>
      <c r="M135" s="43"/>
      <c r="N135" s="89">
        <v>354</v>
      </c>
      <c r="O135" s="44"/>
      <c r="P135" s="45">
        <v>354</v>
      </c>
      <c r="Q135" s="44"/>
      <c r="R135" s="44"/>
      <c r="S135" s="45">
        <f t="shared" si="10"/>
        <v>354</v>
      </c>
      <c r="T135" s="45">
        <f t="shared" si="8"/>
        <v>0</v>
      </c>
      <c r="U135" s="46"/>
    </row>
    <row r="136" spans="1:21" s="12" customFormat="1" ht="33.75" customHeight="1" outlineLevel="1">
      <c r="A136" s="123" t="s">
        <v>145</v>
      </c>
      <c r="B136" s="124"/>
      <c r="C136" s="40"/>
      <c r="D136" s="98">
        <v>804</v>
      </c>
      <c r="E136" s="99" t="s">
        <v>103</v>
      </c>
      <c r="F136" s="99" t="s">
        <v>133</v>
      </c>
      <c r="G136" s="125">
        <v>10210</v>
      </c>
      <c r="H136" s="126"/>
      <c r="I136" s="126"/>
      <c r="J136" s="127"/>
      <c r="K136" s="125">
        <v>611</v>
      </c>
      <c r="L136" s="127"/>
      <c r="M136" s="43"/>
      <c r="N136" s="89">
        <v>328260</v>
      </c>
      <c r="O136" s="44"/>
      <c r="P136" s="45">
        <v>328260</v>
      </c>
      <c r="Q136" s="44"/>
      <c r="R136" s="44"/>
      <c r="S136" s="45">
        <f t="shared" si="10"/>
        <v>328260</v>
      </c>
      <c r="T136" s="45">
        <f t="shared" si="8"/>
        <v>0</v>
      </c>
      <c r="U136" s="46"/>
    </row>
    <row r="137" spans="1:21" s="12" customFormat="1" ht="27" customHeight="1" outlineLevel="1">
      <c r="A137" s="123" t="s">
        <v>145</v>
      </c>
      <c r="B137" s="124"/>
      <c r="C137" s="40"/>
      <c r="D137" s="83">
        <v>804</v>
      </c>
      <c r="E137" s="75" t="s">
        <v>103</v>
      </c>
      <c r="F137" s="75" t="s">
        <v>133</v>
      </c>
      <c r="G137" s="125">
        <v>10470</v>
      </c>
      <c r="H137" s="126"/>
      <c r="I137" s="126"/>
      <c r="J137" s="127"/>
      <c r="K137" s="125">
        <v>611</v>
      </c>
      <c r="L137" s="127"/>
      <c r="M137" s="43"/>
      <c r="N137" s="89">
        <v>64700</v>
      </c>
      <c r="O137" s="44"/>
      <c r="P137" s="45">
        <v>64700</v>
      </c>
      <c r="Q137" s="44"/>
      <c r="R137" s="44"/>
      <c r="S137" s="45">
        <f t="shared" si="10"/>
        <v>64700</v>
      </c>
      <c r="T137" s="45">
        <f t="shared" si="8"/>
        <v>0</v>
      </c>
      <c r="U137" s="46"/>
    </row>
    <row r="138" spans="1:21" s="12" customFormat="1" ht="27" customHeight="1" outlineLevel="1">
      <c r="A138" s="123" t="s">
        <v>146</v>
      </c>
      <c r="B138" s="124"/>
      <c r="C138" s="40"/>
      <c r="D138" s="111">
        <v>804</v>
      </c>
      <c r="E138" s="112" t="s">
        <v>103</v>
      </c>
      <c r="F138" s="112" t="s">
        <v>133</v>
      </c>
      <c r="G138" s="125">
        <v>74180</v>
      </c>
      <c r="H138" s="126"/>
      <c r="I138" s="126"/>
      <c r="J138" s="127"/>
      <c r="K138" s="125">
        <v>612</v>
      </c>
      <c r="L138" s="127"/>
      <c r="M138" s="43"/>
      <c r="N138" s="101">
        <v>500000</v>
      </c>
      <c r="O138" s="44"/>
      <c r="P138" s="45">
        <v>500000</v>
      </c>
      <c r="Q138" s="44"/>
      <c r="R138" s="44"/>
      <c r="S138" s="45">
        <f>P138</f>
        <v>500000</v>
      </c>
      <c r="T138" s="45">
        <f>N138-S138</f>
        <v>0</v>
      </c>
      <c r="U138" s="46"/>
    </row>
    <row r="139" spans="1:21" s="12" customFormat="1" ht="24.75" customHeight="1" outlineLevel="1">
      <c r="A139" s="123" t="s">
        <v>145</v>
      </c>
      <c r="B139" s="124"/>
      <c r="C139" s="40"/>
      <c r="D139" s="82" t="s">
        <v>15</v>
      </c>
      <c r="E139" s="82" t="s">
        <v>103</v>
      </c>
      <c r="F139" s="78" t="s">
        <v>133</v>
      </c>
      <c r="G139" s="130">
        <v>90610</v>
      </c>
      <c r="H139" s="130"/>
      <c r="I139" s="130"/>
      <c r="J139" s="130"/>
      <c r="K139" s="130">
        <v>611</v>
      </c>
      <c r="L139" s="130"/>
      <c r="M139" s="43"/>
      <c r="N139" s="89">
        <v>4416844.98</v>
      </c>
      <c r="O139" s="44" t="s">
        <v>46</v>
      </c>
      <c r="P139" s="45">
        <v>4416844.98</v>
      </c>
      <c r="Q139" s="44" t="s">
        <v>46</v>
      </c>
      <c r="R139" s="44" t="s">
        <v>46</v>
      </c>
      <c r="S139" s="45">
        <f>P139</f>
        <v>4416844.98</v>
      </c>
      <c r="T139" s="45">
        <f t="shared" si="8"/>
        <v>0</v>
      </c>
      <c r="U139" s="46"/>
    </row>
    <row r="140" spans="1:21" s="12" customFormat="1" ht="24.75" customHeight="1" outlineLevel="1">
      <c r="A140" s="123" t="s">
        <v>146</v>
      </c>
      <c r="B140" s="124"/>
      <c r="C140" s="40"/>
      <c r="D140" s="111" t="s">
        <v>15</v>
      </c>
      <c r="E140" s="111" t="s">
        <v>103</v>
      </c>
      <c r="F140" s="113" t="s">
        <v>133</v>
      </c>
      <c r="G140" s="130">
        <v>90610</v>
      </c>
      <c r="H140" s="130"/>
      <c r="I140" s="130"/>
      <c r="J140" s="130"/>
      <c r="K140" s="130">
        <v>612</v>
      </c>
      <c r="L140" s="130"/>
      <c r="M140" s="43"/>
      <c r="N140" s="101">
        <v>100000</v>
      </c>
      <c r="O140" s="44" t="s">
        <v>46</v>
      </c>
      <c r="P140" s="45">
        <v>100000</v>
      </c>
      <c r="Q140" s="44" t="s">
        <v>46</v>
      </c>
      <c r="R140" s="44" t="s">
        <v>46</v>
      </c>
      <c r="S140" s="45">
        <f>P140</f>
        <v>100000</v>
      </c>
      <c r="T140" s="45">
        <f>N140-S140</f>
        <v>0</v>
      </c>
      <c r="U140" s="46" t="s">
        <v>46</v>
      </c>
    </row>
    <row r="141" spans="1:21" s="12" customFormat="1" ht="27.75" customHeight="1" outlineLevel="1" thickBot="1">
      <c r="A141" s="123" t="s">
        <v>146</v>
      </c>
      <c r="B141" s="124"/>
      <c r="C141" s="40"/>
      <c r="D141" s="41" t="s">
        <v>15</v>
      </c>
      <c r="E141" s="41" t="s">
        <v>103</v>
      </c>
      <c r="F141" s="78" t="s">
        <v>133</v>
      </c>
      <c r="G141" s="130" t="s">
        <v>204</v>
      </c>
      <c r="H141" s="130"/>
      <c r="I141" s="130"/>
      <c r="J141" s="130"/>
      <c r="K141" s="130">
        <v>612</v>
      </c>
      <c r="L141" s="130"/>
      <c r="M141" s="43"/>
      <c r="N141" s="89">
        <v>35000</v>
      </c>
      <c r="O141" s="44" t="s">
        <v>46</v>
      </c>
      <c r="P141" s="45">
        <v>35000</v>
      </c>
      <c r="Q141" s="44" t="s">
        <v>46</v>
      </c>
      <c r="R141" s="44" t="s">
        <v>46</v>
      </c>
      <c r="S141" s="45">
        <f t="shared" si="10"/>
        <v>35000</v>
      </c>
      <c r="T141" s="45">
        <f>N141-S141</f>
        <v>0</v>
      </c>
      <c r="U141" s="46" t="s">
        <v>46</v>
      </c>
    </row>
    <row r="142" spans="1:21" s="12" customFormat="1" ht="24" customHeight="1" thickBot="1">
      <c r="A142" s="173" t="s">
        <v>104</v>
      </c>
      <c r="B142" s="173"/>
      <c r="C142" s="25">
        <v>450</v>
      </c>
      <c r="D142" s="175" t="s">
        <v>38</v>
      </c>
      <c r="E142" s="175"/>
      <c r="F142" s="175"/>
      <c r="G142" s="175"/>
      <c r="H142" s="175"/>
      <c r="I142" s="175"/>
      <c r="J142" s="175"/>
      <c r="K142" s="175"/>
      <c r="L142" s="175"/>
      <c r="M142" s="175"/>
      <c r="N142" s="14" t="s">
        <v>38</v>
      </c>
      <c r="O142" s="14" t="s">
        <v>38</v>
      </c>
      <c r="P142" s="38">
        <f>O21-P73</f>
        <v>-4301965.510000005</v>
      </c>
      <c r="Q142" s="37">
        <v>0</v>
      </c>
      <c r="R142" s="37">
        <v>0</v>
      </c>
      <c r="S142" s="45">
        <f>R21-S73</f>
        <v>-4301965.510000005</v>
      </c>
      <c r="T142" s="14" t="s">
        <v>38</v>
      </c>
      <c r="U142" s="26" t="s">
        <v>38</v>
      </c>
    </row>
    <row r="143" spans="1:21" s="1" customFormat="1" ht="10.5" customHeight="1">
      <c r="A143" s="176" t="s">
        <v>6</v>
      </c>
      <c r="B143" s="176"/>
      <c r="C143" s="19"/>
      <c r="D143" s="177"/>
      <c r="E143" s="177"/>
      <c r="F143" s="177"/>
      <c r="G143" s="177"/>
      <c r="H143" s="177"/>
      <c r="I143" s="177"/>
      <c r="J143" s="177"/>
      <c r="K143" s="177"/>
      <c r="L143" s="19"/>
      <c r="M143" s="19"/>
      <c r="N143" s="19"/>
      <c r="O143" s="19"/>
      <c r="P143" s="19"/>
      <c r="Q143" s="19"/>
      <c r="R143" s="19"/>
      <c r="S143" s="19"/>
      <c r="T143" s="19"/>
      <c r="U143" s="19"/>
    </row>
    <row r="144" spans="1:18" s="1" customFormat="1" ht="12" customHeight="1">
      <c r="A144" s="167" t="s">
        <v>105</v>
      </c>
      <c r="B144" s="167"/>
      <c r="C144" s="167"/>
      <c r="D144" s="167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</row>
    <row r="145" s="1" customFormat="1" ht="10.5" customHeight="1"/>
    <row r="146" spans="1:19" ht="10.5" customHeight="1">
      <c r="A146" s="168" t="s">
        <v>26</v>
      </c>
      <c r="B146" s="168"/>
      <c r="C146" s="169" t="s">
        <v>27</v>
      </c>
      <c r="D146" s="170" t="s">
        <v>106</v>
      </c>
      <c r="E146" s="170"/>
      <c r="F146" s="170"/>
      <c r="G146" s="170"/>
      <c r="H146" s="170"/>
      <c r="I146" s="170"/>
      <c r="J146" s="170"/>
      <c r="K146" s="170"/>
      <c r="L146" s="170"/>
      <c r="M146" s="170"/>
      <c r="N146" s="169" t="s">
        <v>29</v>
      </c>
      <c r="O146" s="168" t="s">
        <v>30</v>
      </c>
      <c r="P146" s="168"/>
      <c r="Q146" s="168"/>
      <c r="R146" s="168"/>
      <c r="S146" s="9" t="s">
        <v>31</v>
      </c>
    </row>
    <row r="147" spans="1:19" ht="21.75" customHeight="1">
      <c r="A147" s="168"/>
      <c r="B147" s="168"/>
      <c r="C147" s="169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69"/>
      <c r="O147" s="8" t="s">
        <v>32</v>
      </c>
      <c r="P147" s="8" t="s">
        <v>33</v>
      </c>
      <c r="Q147" s="8" t="s">
        <v>34</v>
      </c>
      <c r="R147" s="8" t="s">
        <v>35</v>
      </c>
      <c r="S147" s="10" t="s">
        <v>36</v>
      </c>
    </row>
    <row r="148" spans="1:19" ht="10.5" customHeight="1">
      <c r="A148" s="171">
        <v>1</v>
      </c>
      <c r="B148" s="171"/>
      <c r="C148" s="11">
        <v>2</v>
      </c>
      <c r="D148" s="172">
        <v>3</v>
      </c>
      <c r="E148" s="172"/>
      <c r="F148" s="172"/>
      <c r="G148" s="172"/>
      <c r="H148" s="172"/>
      <c r="I148" s="172"/>
      <c r="J148" s="172"/>
      <c r="K148" s="172"/>
      <c r="L148" s="172"/>
      <c r="M148" s="172"/>
      <c r="N148" s="11">
        <v>4</v>
      </c>
      <c r="O148" s="11">
        <v>5</v>
      </c>
      <c r="P148" s="11">
        <v>6</v>
      </c>
      <c r="Q148" s="11">
        <v>7</v>
      </c>
      <c r="R148" s="11">
        <v>8</v>
      </c>
      <c r="S148" s="11">
        <v>9</v>
      </c>
    </row>
    <row r="149" spans="1:19" s="12" customFormat="1" ht="24" customHeight="1">
      <c r="A149" s="173" t="s">
        <v>107</v>
      </c>
      <c r="B149" s="173"/>
      <c r="C149" s="21">
        <v>500</v>
      </c>
      <c r="D149" s="174" t="s">
        <v>38</v>
      </c>
      <c r="E149" s="174"/>
      <c r="F149" s="174"/>
      <c r="G149" s="174"/>
      <c r="H149" s="174"/>
      <c r="I149" s="174"/>
      <c r="J149" s="174"/>
      <c r="K149" s="174"/>
      <c r="L149" s="174"/>
      <c r="M149" s="174"/>
      <c r="N149" s="37">
        <v>0</v>
      </c>
      <c r="O149" s="38">
        <f>O151</f>
        <v>4301965.510000005</v>
      </c>
      <c r="P149" s="37">
        <v>0</v>
      </c>
      <c r="Q149" s="37">
        <v>0</v>
      </c>
      <c r="R149" s="38">
        <f>R151</f>
        <v>4301965.510000005</v>
      </c>
      <c r="S149" s="39">
        <v>0</v>
      </c>
    </row>
    <row r="150" spans="1:19" ht="12" customHeight="1">
      <c r="A150" s="157" t="s">
        <v>39</v>
      </c>
      <c r="B150" s="157"/>
      <c r="C150" s="15"/>
      <c r="D150" s="158"/>
      <c r="E150" s="158"/>
      <c r="F150" s="158"/>
      <c r="G150" s="158"/>
      <c r="H150" s="158"/>
      <c r="I150" s="158"/>
      <c r="J150" s="158"/>
      <c r="K150" s="158"/>
      <c r="L150" s="158"/>
      <c r="M150" s="27"/>
      <c r="N150" s="49"/>
      <c r="O150" s="49"/>
      <c r="P150" s="49"/>
      <c r="Q150" s="49"/>
      <c r="R150" s="49"/>
      <c r="S150" s="50"/>
    </row>
    <row r="151" spans="1:19" s="12" customFormat="1" ht="24" customHeight="1">
      <c r="A151" s="159" t="s">
        <v>108</v>
      </c>
      <c r="B151" s="159"/>
      <c r="C151" s="28">
        <v>520</v>
      </c>
      <c r="D151" s="160" t="s">
        <v>38</v>
      </c>
      <c r="E151" s="160"/>
      <c r="F151" s="160"/>
      <c r="G151" s="160"/>
      <c r="H151" s="160"/>
      <c r="I151" s="160"/>
      <c r="J151" s="160"/>
      <c r="K151" s="160"/>
      <c r="L151" s="160"/>
      <c r="M151" s="160"/>
      <c r="N151" s="51">
        <v>0</v>
      </c>
      <c r="O151" s="51">
        <f>O158</f>
        <v>4301965.510000005</v>
      </c>
      <c r="P151" s="51">
        <v>0</v>
      </c>
      <c r="Q151" s="51">
        <v>0</v>
      </c>
      <c r="R151" s="51">
        <f>R158</f>
        <v>4301965.510000005</v>
      </c>
      <c r="S151" s="52">
        <v>0</v>
      </c>
    </row>
    <row r="152" spans="1:19" ht="12" customHeight="1">
      <c r="A152" s="161" t="s">
        <v>109</v>
      </c>
      <c r="B152" s="161"/>
      <c r="C152" s="29"/>
      <c r="D152" s="162"/>
      <c r="E152" s="162"/>
      <c r="F152" s="162"/>
      <c r="G152" s="162"/>
      <c r="H152" s="162"/>
      <c r="I152" s="162"/>
      <c r="J152" s="162"/>
      <c r="K152" s="162"/>
      <c r="L152" s="162"/>
      <c r="M152" s="30"/>
      <c r="N152" s="31"/>
      <c r="O152" s="31"/>
      <c r="P152" s="31"/>
      <c r="Q152" s="31"/>
      <c r="R152" s="31"/>
      <c r="S152" s="32"/>
    </row>
    <row r="153" spans="1:19" s="12" customFormat="1" ht="24" customHeight="1">
      <c r="A153" s="163" t="s">
        <v>110</v>
      </c>
      <c r="B153" s="163"/>
      <c r="C153" s="53">
        <v>620</v>
      </c>
      <c r="D153" s="156" t="s">
        <v>38</v>
      </c>
      <c r="E153" s="156"/>
      <c r="F153" s="156"/>
      <c r="G153" s="156"/>
      <c r="H153" s="156"/>
      <c r="I153" s="156"/>
      <c r="J153" s="156"/>
      <c r="K153" s="156"/>
      <c r="L153" s="156"/>
      <c r="M153" s="156"/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2">
        <v>0</v>
      </c>
    </row>
    <row r="154" spans="1:19" ht="12" customHeight="1">
      <c r="A154" s="148" t="s">
        <v>109</v>
      </c>
      <c r="B154" s="148"/>
      <c r="C154" s="54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55"/>
      <c r="O154" s="55"/>
      <c r="P154" s="55"/>
      <c r="Q154" s="55"/>
      <c r="R154" s="55"/>
      <c r="S154" s="56"/>
    </row>
    <row r="155" spans="1:19" s="12" customFormat="1" ht="12" customHeight="1">
      <c r="A155" s="149" t="s">
        <v>111</v>
      </c>
      <c r="B155" s="149"/>
      <c r="C155" s="57">
        <v>700</v>
      </c>
      <c r="D155" s="150" t="s">
        <v>38</v>
      </c>
      <c r="E155" s="150"/>
      <c r="F155" s="150"/>
      <c r="G155" s="150"/>
      <c r="H155" s="150"/>
      <c r="I155" s="150"/>
      <c r="J155" s="150"/>
      <c r="K155" s="150"/>
      <c r="L155" s="150"/>
      <c r="M155" s="150"/>
      <c r="N155" s="58">
        <v>0</v>
      </c>
      <c r="O155" s="59" t="s">
        <v>38</v>
      </c>
      <c r="P155" s="58">
        <v>0</v>
      </c>
      <c r="Q155" s="58">
        <v>0</v>
      </c>
      <c r="R155" s="58">
        <v>0</v>
      </c>
      <c r="S155" s="60">
        <v>0</v>
      </c>
    </row>
    <row r="156" spans="1:19" s="12" customFormat="1" ht="12" customHeight="1">
      <c r="A156" s="155" t="s">
        <v>112</v>
      </c>
      <c r="B156" s="155"/>
      <c r="C156" s="61">
        <v>710</v>
      </c>
      <c r="D156" s="156" t="s">
        <v>38</v>
      </c>
      <c r="E156" s="156"/>
      <c r="F156" s="156"/>
      <c r="G156" s="156"/>
      <c r="H156" s="156"/>
      <c r="I156" s="156"/>
      <c r="J156" s="156"/>
      <c r="K156" s="156"/>
      <c r="L156" s="156"/>
      <c r="M156" s="156"/>
      <c r="N156" s="62">
        <v>0</v>
      </c>
      <c r="O156" s="63" t="s">
        <v>38</v>
      </c>
      <c r="P156" s="62">
        <v>0</v>
      </c>
      <c r="Q156" s="62">
        <v>0</v>
      </c>
      <c r="R156" s="62">
        <v>0</v>
      </c>
      <c r="S156" s="64" t="s">
        <v>38</v>
      </c>
    </row>
    <row r="157" spans="1:19" s="12" customFormat="1" ht="12" customHeight="1">
      <c r="A157" s="155" t="s">
        <v>113</v>
      </c>
      <c r="B157" s="155"/>
      <c r="C157" s="61">
        <v>720</v>
      </c>
      <c r="D157" s="156" t="s">
        <v>38</v>
      </c>
      <c r="E157" s="156"/>
      <c r="F157" s="156"/>
      <c r="G157" s="156"/>
      <c r="H157" s="156"/>
      <c r="I157" s="156"/>
      <c r="J157" s="156"/>
      <c r="K157" s="156"/>
      <c r="L157" s="156"/>
      <c r="M157" s="156"/>
      <c r="N157" s="62">
        <v>0</v>
      </c>
      <c r="O157" s="63" t="s">
        <v>38</v>
      </c>
      <c r="P157" s="62">
        <v>0</v>
      </c>
      <c r="Q157" s="62">
        <v>0</v>
      </c>
      <c r="R157" s="62">
        <v>0</v>
      </c>
      <c r="S157" s="64" t="s">
        <v>38</v>
      </c>
    </row>
    <row r="158" spans="1:19" s="12" customFormat="1" ht="24" customHeight="1">
      <c r="A158" s="149" t="s">
        <v>114</v>
      </c>
      <c r="B158" s="149"/>
      <c r="C158" s="57">
        <v>800</v>
      </c>
      <c r="D158" s="153" t="s">
        <v>38</v>
      </c>
      <c r="E158" s="153"/>
      <c r="F158" s="153"/>
      <c r="G158" s="153"/>
      <c r="H158" s="153"/>
      <c r="I158" s="153"/>
      <c r="J158" s="153"/>
      <c r="K158" s="153"/>
      <c r="L158" s="153"/>
      <c r="M158" s="153"/>
      <c r="N158" s="59" t="s">
        <v>38</v>
      </c>
      <c r="O158" s="45">
        <f>O159</f>
        <v>4301965.510000005</v>
      </c>
      <c r="P158" s="58">
        <v>0</v>
      </c>
      <c r="Q158" s="58">
        <v>0</v>
      </c>
      <c r="R158" s="45">
        <f>O158</f>
        <v>4301965.510000005</v>
      </c>
      <c r="S158" s="65" t="s">
        <v>38</v>
      </c>
    </row>
    <row r="159" spans="1:19" s="12" customFormat="1" ht="43.5" customHeight="1">
      <c r="A159" s="154" t="s">
        <v>115</v>
      </c>
      <c r="B159" s="154"/>
      <c r="C159" s="66">
        <v>810</v>
      </c>
      <c r="D159" s="153" t="s">
        <v>38</v>
      </c>
      <c r="E159" s="153"/>
      <c r="F159" s="153"/>
      <c r="G159" s="153"/>
      <c r="H159" s="153"/>
      <c r="I159" s="153"/>
      <c r="J159" s="153"/>
      <c r="K159" s="153"/>
      <c r="L159" s="153"/>
      <c r="M159" s="153"/>
      <c r="N159" s="59" t="s">
        <v>38</v>
      </c>
      <c r="O159" s="45">
        <f>O161+O162</f>
        <v>4301965.510000005</v>
      </c>
      <c r="P159" s="58">
        <v>0</v>
      </c>
      <c r="Q159" s="59" t="s">
        <v>38</v>
      </c>
      <c r="R159" s="45">
        <f>O159</f>
        <v>4301965.510000005</v>
      </c>
      <c r="S159" s="65" t="s">
        <v>38</v>
      </c>
    </row>
    <row r="160" spans="1:19" s="1" customFormat="1" ht="12.75" customHeight="1">
      <c r="A160" s="144" t="s">
        <v>109</v>
      </c>
      <c r="B160" s="144"/>
      <c r="C160" s="6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68"/>
      <c r="O160" s="69"/>
      <c r="P160" s="69"/>
      <c r="Q160" s="68"/>
      <c r="R160" s="69"/>
      <c r="S160" s="70"/>
    </row>
    <row r="161" spans="1:19" s="12" customFormat="1" ht="33" customHeight="1">
      <c r="A161" s="145" t="s">
        <v>116</v>
      </c>
      <c r="B161" s="145"/>
      <c r="C161" s="53">
        <v>811</v>
      </c>
      <c r="D161" s="146" t="s">
        <v>38</v>
      </c>
      <c r="E161" s="146"/>
      <c r="F161" s="146"/>
      <c r="G161" s="146"/>
      <c r="H161" s="146"/>
      <c r="I161" s="146"/>
      <c r="J161" s="146"/>
      <c r="K161" s="146"/>
      <c r="L161" s="146"/>
      <c r="M161" s="146"/>
      <c r="N161" s="71" t="s">
        <v>38</v>
      </c>
      <c r="O161" s="72">
        <f>-O21</f>
        <v>-30921032.560000002</v>
      </c>
      <c r="P161" s="51">
        <v>0</v>
      </c>
      <c r="Q161" s="71" t="s">
        <v>38</v>
      </c>
      <c r="R161" s="72">
        <f>O161</f>
        <v>-30921032.560000002</v>
      </c>
      <c r="S161" s="73" t="s">
        <v>38</v>
      </c>
    </row>
    <row r="162" spans="1:19" s="12" customFormat="1" ht="33" customHeight="1">
      <c r="A162" s="165" t="s">
        <v>117</v>
      </c>
      <c r="B162" s="165"/>
      <c r="C162" s="61">
        <v>812</v>
      </c>
      <c r="D162" s="153" t="s">
        <v>38</v>
      </c>
      <c r="E162" s="153"/>
      <c r="F162" s="153"/>
      <c r="G162" s="153"/>
      <c r="H162" s="153"/>
      <c r="I162" s="153"/>
      <c r="J162" s="153"/>
      <c r="K162" s="153"/>
      <c r="L162" s="153"/>
      <c r="M162" s="153"/>
      <c r="N162" s="59" t="s">
        <v>38</v>
      </c>
      <c r="O162" s="45">
        <f>P73</f>
        <v>35222998.07000001</v>
      </c>
      <c r="P162" s="58">
        <v>0</v>
      </c>
      <c r="Q162" s="59" t="s">
        <v>38</v>
      </c>
      <c r="R162" s="45">
        <f>O162</f>
        <v>35222998.07000001</v>
      </c>
      <c r="S162" s="65" t="s">
        <v>38</v>
      </c>
    </row>
    <row r="163" spans="1:19" s="12" customFormat="1" ht="21.75" customHeight="1">
      <c r="A163" s="154" t="s">
        <v>118</v>
      </c>
      <c r="B163" s="154"/>
      <c r="C163" s="61">
        <v>820</v>
      </c>
      <c r="D163" s="153" t="s">
        <v>38</v>
      </c>
      <c r="E163" s="153"/>
      <c r="F163" s="153"/>
      <c r="G163" s="153"/>
      <c r="H163" s="153"/>
      <c r="I163" s="153"/>
      <c r="J163" s="153"/>
      <c r="K163" s="153"/>
      <c r="L163" s="153"/>
      <c r="M163" s="153"/>
      <c r="N163" s="59" t="s">
        <v>38</v>
      </c>
      <c r="O163" s="59" t="s">
        <v>38</v>
      </c>
      <c r="P163" s="58">
        <v>0</v>
      </c>
      <c r="Q163" s="58">
        <v>0</v>
      </c>
      <c r="R163" s="58">
        <v>0</v>
      </c>
      <c r="S163" s="65" t="s">
        <v>38</v>
      </c>
    </row>
    <row r="164" spans="1:19" ht="12" customHeight="1">
      <c r="A164" s="144" t="s">
        <v>39</v>
      </c>
      <c r="B164" s="144"/>
      <c r="C164" s="67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68"/>
      <c r="O164" s="68"/>
      <c r="P164" s="69"/>
      <c r="Q164" s="69"/>
      <c r="R164" s="69"/>
      <c r="S164" s="70"/>
    </row>
    <row r="165" spans="1:19" s="12" customFormat="1" ht="21.75" customHeight="1">
      <c r="A165" s="145" t="s">
        <v>119</v>
      </c>
      <c r="B165" s="145"/>
      <c r="C165" s="53">
        <v>821</v>
      </c>
      <c r="D165" s="146" t="s">
        <v>38</v>
      </c>
      <c r="E165" s="146"/>
      <c r="F165" s="146"/>
      <c r="G165" s="146"/>
      <c r="H165" s="146"/>
      <c r="I165" s="146"/>
      <c r="J165" s="146"/>
      <c r="K165" s="146"/>
      <c r="L165" s="146"/>
      <c r="M165" s="146"/>
      <c r="N165" s="71" t="s">
        <v>38</v>
      </c>
      <c r="O165" s="71" t="s">
        <v>38</v>
      </c>
      <c r="P165" s="51">
        <v>0</v>
      </c>
      <c r="Q165" s="51">
        <v>0</v>
      </c>
      <c r="R165" s="51">
        <v>0</v>
      </c>
      <c r="S165" s="73" t="s">
        <v>38</v>
      </c>
    </row>
    <row r="166" spans="1:19" s="12" customFormat="1" ht="21.75" customHeight="1">
      <c r="A166" s="165" t="s">
        <v>120</v>
      </c>
      <c r="B166" s="165"/>
      <c r="C166" s="74">
        <v>822</v>
      </c>
      <c r="D166" s="153" t="s">
        <v>38</v>
      </c>
      <c r="E166" s="153"/>
      <c r="F166" s="153"/>
      <c r="G166" s="153"/>
      <c r="H166" s="153"/>
      <c r="I166" s="153"/>
      <c r="J166" s="153"/>
      <c r="K166" s="153"/>
      <c r="L166" s="153"/>
      <c r="M166" s="153"/>
      <c r="N166" s="59" t="s">
        <v>38</v>
      </c>
      <c r="O166" s="59" t="s">
        <v>38</v>
      </c>
      <c r="P166" s="58">
        <v>0</v>
      </c>
      <c r="Q166" s="58">
        <v>0</v>
      </c>
      <c r="R166" s="58">
        <v>0</v>
      </c>
      <c r="S166" s="65" t="s">
        <v>38</v>
      </c>
    </row>
    <row r="168" spans="1:15" ht="12" customHeight="1">
      <c r="A168" s="33" t="s">
        <v>121</v>
      </c>
      <c r="D168" s="164" t="s">
        <v>159</v>
      </c>
      <c r="E168" s="164"/>
      <c r="F168" s="164"/>
      <c r="G168" s="164"/>
      <c r="H168" s="164"/>
      <c r="I168" s="164"/>
      <c r="J168" s="164"/>
      <c r="K168" s="164"/>
      <c r="L168" s="164"/>
      <c r="N168" s="151" t="s">
        <v>122</v>
      </c>
      <c r="O168" s="151"/>
    </row>
    <row r="169" spans="1:15" ht="12" customHeight="1">
      <c r="A169" s="1" t="s">
        <v>6</v>
      </c>
      <c r="B169" s="34" t="s">
        <v>123</v>
      </c>
      <c r="C169" s="1" t="s">
        <v>6</v>
      </c>
      <c r="D169" s="152" t="s">
        <v>124</v>
      </c>
      <c r="E169" s="152"/>
      <c r="F169" s="152"/>
      <c r="G169" s="152"/>
      <c r="H169" s="152"/>
      <c r="I169" s="152"/>
      <c r="J169" s="152"/>
      <c r="K169" s="152"/>
      <c r="L169" s="152"/>
      <c r="M169" s="1" t="s">
        <v>6</v>
      </c>
      <c r="N169" s="151"/>
      <c r="O169" s="151"/>
    </row>
    <row r="170" spans="15:19" ht="10.5" customHeight="1">
      <c r="O170" s="1" t="s">
        <v>6</v>
      </c>
      <c r="P170" s="34" t="s">
        <v>123</v>
      </c>
      <c r="Q170" s="1" t="s">
        <v>6</v>
      </c>
      <c r="R170" s="34" t="s">
        <v>124</v>
      </c>
      <c r="S170" s="1" t="s">
        <v>6</v>
      </c>
    </row>
    <row r="171" spans="1:12" ht="12" customHeight="1">
      <c r="A171" s="33" t="s">
        <v>149</v>
      </c>
      <c r="D171" s="164" t="s">
        <v>150</v>
      </c>
      <c r="E171" s="164"/>
      <c r="F171" s="164"/>
      <c r="G171" s="164"/>
      <c r="H171" s="164"/>
      <c r="I171" s="164"/>
      <c r="J171" s="164"/>
      <c r="K171" s="164"/>
      <c r="L171" s="164"/>
    </row>
    <row r="172" spans="1:13" ht="10.5" customHeight="1">
      <c r="A172" s="1" t="s">
        <v>6</v>
      </c>
      <c r="B172" s="34" t="s">
        <v>123</v>
      </c>
      <c r="C172" s="1" t="s">
        <v>6</v>
      </c>
      <c r="D172" s="152" t="s">
        <v>124</v>
      </c>
      <c r="E172" s="152"/>
      <c r="F172" s="152"/>
      <c r="G172" s="152"/>
      <c r="H172" s="152"/>
      <c r="I172" s="152"/>
      <c r="J172" s="152"/>
      <c r="K172" s="152"/>
      <c r="L172" s="152"/>
      <c r="M172" s="1" t="s">
        <v>6</v>
      </c>
    </row>
    <row r="174" ht="10.5" customHeight="1">
      <c r="A174" s="81" t="s">
        <v>207</v>
      </c>
    </row>
  </sheetData>
  <sheetProtection/>
  <mergeCells count="427">
    <mergeCell ref="N2:S2"/>
    <mergeCell ref="F63:J63"/>
    <mergeCell ref="K63:L63"/>
    <mergeCell ref="A63:B63"/>
    <mergeCell ref="A62:B62"/>
    <mergeCell ref="F62:J62"/>
    <mergeCell ref="K62:L62"/>
    <mergeCell ref="A46:B46"/>
    <mergeCell ref="F46:J46"/>
    <mergeCell ref="A58:B58"/>
    <mergeCell ref="K108:L108"/>
    <mergeCell ref="G113:J113"/>
    <mergeCell ref="K113:L113"/>
    <mergeCell ref="A113:B113"/>
    <mergeCell ref="G109:J109"/>
    <mergeCell ref="K109:L109"/>
    <mergeCell ref="G112:J112"/>
    <mergeCell ref="K112:L112"/>
    <mergeCell ref="F58:J58"/>
    <mergeCell ref="K58:L58"/>
    <mergeCell ref="K46:L46"/>
    <mergeCell ref="F48:J48"/>
    <mergeCell ref="K48:L48"/>
    <mergeCell ref="A53:B53"/>
    <mergeCell ref="K53:L53"/>
    <mergeCell ref="A50:B50"/>
    <mergeCell ref="F50:J50"/>
    <mergeCell ref="K50:L50"/>
    <mergeCell ref="K28:L28"/>
    <mergeCell ref="A29:B29"/>
    <mergeCell ref="F29:J29"/>
    <mergeCell ref="F52:J52"/>
    <mergeCell ref="K52:L52"/>
    <mergeCell ref="A43:B43"/>
    <mergeCell ref="F43:J43"/>
    <mergeCell ref="A36:B36"/>
    <mergeCell ref="F36:J36"/>
    <mergeCell ref="K36:L36"/>
    <mergeCell ref="K25:L25"/>
    <mergeCell ref="A30:B30"/>
    <mergeCell ref="A24:B24"/>
    <mergeCell ref="F24:J24"/>
    <mergeCell ref="K24:L24"/>
    <mergeCell ref="A25:B25"/>
    <mergeCell ref="K29:L29"/>
    <mergeCell ref="A26:B26"/>
    <mergeCell ref="A28:B28"/>
    <mergeCell ref="F28:J28"/>
    <mergeCell ref="F26:J26"/>
    <mergeCell ref="A21:B21"/>
    <mergeCell ref="D21:M21"/>
    <mergeCell ref="A22:B22"/>
    <mergeCell ref="D22:L22"/>
    <mergeCell ref="A23:B23"/>
    <mergeCell ref="F23:J23"/>
    <mergeCell ref="K23:L23"/>
    <mergeCell ref="K26:L26"/>
    <mergeCell ref="F25:J25"/>
    <mergeCell ref="A16:S16"/>
    <mergeCell ref="A18:B19"/>
    <mergeCell ref="C18:C19"/>
    <mergeCell ref="D18:M19"/>
    <mergeCell ref="N18:N19"/>
    <mergeCell ref="F27:J27"/>
    <mergeCell ref="K27:L27"/>
    <mergeCell ref="O18:R18"/>
    <mergeCell ref="A20:B20"/>
    <mergeCell ref="D20:M20"/>
    <mergeCell ref="A10:L10"/>
    <mergeCell ref="M10:Q11"/>
    <mergeCell ref="A11:L11"/>
    <mergeCell ref="A12:B12"/>
    <mergeCell ref="M12:Q12"/>
    <mergeCell ref="A13:B13"/>
    <mergeCell ref="A4:R4"/>
    <mergeCell ref="A5:R5"/>
    <mergeCell ref="A6:R6"/>
    <mergeCell ref="A7:R7"/>
    <mergeCell ref="D9:L9"/>
    <mergeCell ref="M9:N9"/>
    <mergeCell ref="A27:B27"/>
    <mergeCell ref="K35:L35"/>
    <mergeCell ref="A32:B32"/>
    <mergeCell ref="F32:J32"/>
    <mergeCell ref="A34:B34"/>
    <mergeCell ref="F34:J34"/>
    <mergeCell ref="K34:L34"/>
    <mergeCell ref="F30:J30"/>
    <mergeCell ref="K30:L30"/>
    <mergeCell ref="F31:J31"/>
    <mergeCell ref="K32:L32"/>
    <mergeCell ref="A33:B33"/>
    <mergeCell ref="F33:J33"/>
    <mergeCell ref="K33:L33"/>
    <mergeCell ref="A35:B35"/>
    <mergeCell ref="F35:J35"/>
    <mergeCell ref="A37:B37"/>
    <mergeCell ref="F37:J37"/>
    <mergeCell ref="K37:L37"/>
    <mergeCell ref="A42:B42"/>
    <mergeCell ref="F42:J42"/>
    <mergeCell ref="K42:L42"/>
    <mergeCell ref="A38:B38"/>
    <mergeCell ref="F38:J38"/>
    <mergeCell ref="K38:L38"/>
    <mergeCell ref="A39:B39"/>
    <mergeCell ref="K45:L45"/>
    <mergeCell ref="F39:J39"/>
    <mergeCell ref="K39:L39"/>
    <mergeCell ref="A40:B40"/>
    <mergeCell ref="F40:J40"/>
    <mergeCell ref="K40:L40"/>
    <mergeCell ref="A41:B41"/>
    <mergeCell ref="F41:J41"/>
    <mergeCell ref="K41:L41"/>
    <mergeCell ref="K43:L43"/>
    <mergeCell ref="A51:B51"/>
    <mergeCell ref="F51:J51"/>
    <mergeCell ref="F53:J53"/>
    <mergeCell ref="F49:J49"/>
    <mergeCell ref="K49:L49"/>
    <mergeCell ref="A49:B49"/>
    <mergeCell ref="A52:B52"/>
    <mergeCell ref="A68:S68"/>
    <mergeCell ref="A70:B71"/>
    <mergeCell ref="C70:C71"/>
    <mergeCell ref="D70:M71"/>
    <mergeCell ref="N70:N71"/>
    <mergeCell ref="O70:O71"/>
    <mergeCell ref="A54:B54"/>
    <mergeCell ref="F54:J54"/>
    <mergeCell ref="K54:L54"/>
    <mergeCell ref="K51:L51"/>
    <mergeCell ref="G81:J81"/>
    <mergeCell ref="P70:S70"/>
    <mergeCell ref="A73:B73"/>
    <mergeCell ref="D73:M73"/>
    <mergeCell ref="A74:B74"/>
    <mergeCell ref="D74:K74"/>
    <mergeCell ref="A66:B66"/>
    <mergeCell ref="F66:J66"/>
    <mergeCell ref="K66:L66"/>
    <mergeCell ref="A87:B87"/>
    <mergeCell ref="G87:J87"/>
    <mergeCell ref="K79:L79"/>
    <mergeCell ref="K86:L86"/>
    <mergeCell ref="A86:B86"/>
    <mergeCell ref="D67:L67"/>
    <mergeCell ref="G79:J79"/>
    <mergeCell ref="T70:U70"/>
    <mergeCell ref="A72:B72"/>
    <mergeCell ref="D72:M72"/>
    <mergeCell ref="A67:B67"/>
    <mergeCell ref="A85:B85"/>
    <mergeCell ref="A79:B79"/>
    <mergeCell ref="A78:B78"/>
    <mergeCell ref="G78:J78"/>
    <mergeCell ref="K78:L78"/>
    <mergeCell ref="A77:B77"/>
    <mergeCell ref="G80:J80"/>
    <mergeCell ref="K80:L80"/>
    <mergeCell ref="K81:L81"/>
    <mergeCell ref="G86:J86"/>
    <mergeCell ref="G83:J83"/>
    <mergeCell ref="K83:L83"/>
    <mergeCell ref="G84:J84"/>
    <mergeCell ref="K84:L84"/>
    <mergeCell ref="G85:J85"/>
    <mergeCell ref="A94:B94"/>
    <mergeCell ref="G94:J94"/>
    <mergeCell ref="K87:L87"/>
    <mergeCell ref="A89:B89"/>
    <mergeCell ref="K94:L94"/>
    <mergeCell ref="A88:B88"/>
    <mergeCell ref="K91:L91"/>
    <mergeCell ref="G139:J139"/>
    <mergeCell ref="K139:L139"/>
    <mergeCell ref="G135:J135"/>
    <mergeCell ref="K135:L135"/>
    <mergeCell ref="G89:J89"/>
    <mergeCell ref="K89:L89"/>
    <mergeCell ref="G130:J130"/>
    <mergeCell ref="G118:J118"/>
    <mergeCell ref="K127:L127"/>
    <mergeCell ref="K116:L116"/>
    <mergeCell ref="A141:B141"/>
    <mergeCell ref="G141:J141"/>
    <mergeCell ref="K141:L141"/>
    <mergeCell ref="A137:B137"/>
    <mergeCell ref="A140:B140"/>
    <mergeCell ref="G140:J140"/>
    <mergeCell ref="K140:L140"/>
    <mergeCell ref="G137:J137"/>
    <mergeCell ref="K137:L137"/>
    <mergeCell ref="A139:B139"/>
    <mergeCell ref="A132:B132"/>
    <mergeCell ref="G132:J132"/>
    <mergeCell ref="K132:L132"/>
    <mergeCell ref="A133:B133"/>
    <mergeCell ref="G133:J133"/>
    <mergeCell ref="K133:L133"/>
    <mergeCell ref="O146:R146"/>
    <mergeCell ref="A148:B148"/>
    <mergeCell ref="D148:M148"/>
    <mergeCell ref="A149:B149"/>
    <mergeCell ref="D149:M149"/>
    <mergeCell ref="A142:B142"/>
    <mergeCell ref="D142:M142"/>
    <mergeCell ref="A143:B143"/>
    <mergeCell ref="D143:K143"/>
    <mergeCell ref="A166:B166"/>
    <mergeCell ref="D166:M166"/>
    <mergeCell ref="D168:L168"/>
    <mergeCell ref="A144:R144"/>
    <mergeCell ref="A146:B147"/>
    <mergeCell ref="C146:C147"/>
    <mergeCell ref="D146:M147"/>
    <mergeCell ref="N146:N147"/>
    <mergeCell ref="A157:B157"/>
    <mergeCell ref="D157:M157"/>
    <mergeCell ref="D171:L171"/>
    <mergeCell ref="D172:L172"/>
    <mergeCell ref="A162:B162"/>
    <mergeCell ref="D162:M162"/>
    <mergeCell ref="A163:B163"/>
    <mergeCell ref="D163:M163"/>
    <mergeCell ref="A164:B164"/>
    <mergeCell ref="D164:M164"/>
    <mergeCell ref="A165:B165"/>
    <mergeCell ref="D165:M165"/>
    <mergeCell ref="A156:B156"/>
    <mergeCell ref="D156:M156"/>
    <mergeCell ref="A150:B150"/>
    <mergeCell ref="D150:L150"/>
    <mergeCell ref="A151:B151"/>
    <mergeCell ref="D151:M151"/>
    <mergeCell ref="A152:B152"/>
    <mergeCell ref="D152:L152"/>
    <mergeCell ref="A153:B153"/>
    <mergeCell ref="D153:M153"/>
    <mergeCell ref="A154:B154"/>
    <mergeCell ref="D154:M154"/>
    <mergeCell ref="A155:B155"/>
    <mergeCell ref="D155:M155"/>
    <mergeCell ref="N168:O169"/>
    <mergeCell ref="D169:L169"/>
    <mergeCell ref="A158:B158"/>
    <mergeCell ref="D158:M158"/>
    <mergeCell ref="A159:B159"/>
    <mergeCell ref="D159:M159"/>
    <mergeCell ref="A118:B118"/>
    <mergeCell ref="A160:B160"/>
    <mergeCell ref="A161:B161"/>
    <mergeCell ref="D161:M161"/>
    <mergeCell ref="D160:M160"/>
    <mergeCell ref="A131:B131"/>
    <mergeCell ref="G131:J131"/>
    <mergeCell ref="K131:L131"/>
    <mergeCell ref="A134:B134"/>
    <mergeCell ref="K136:L136"/>
    <mergeCell ref="A103:B103"/>
    <mergeCell ref="A129:B129"/>
    <mergeCell ref="G129:J129"/>
    <mergeCell ref="K129:L129"/>
    <mergeCell ref="A107:B107"/>
    <mergeCell ref="K118:L118"/>
    <mergeCell ref="A127:B127"/>
    <mergeCell ref="G127:J127"/>
    <mergeCell ref="A123:B123"/>
    <mergeCell ref="G123:J123"/>
    <mergeCell ref="A120:B120"/>
    <mergeCell ref="K123:L123"/>
    <mergeCell ref="A125:B125"/>
    <mergeCell ref="G125:J125"/>
    <mergeCell ref="K117:L117"/>
    <mergeCell ref="A122:B122"/>
    <mergeCell ref="G122:J122"/>
    <mergeCell ref="K122:L122"/>
    <mergeCell ref="A117:B117"/>
    <mergeCell ref="G117:J117"/>
    <mergeCell ref="A116:B116"/>
    <mergeCell ref="G116:J116"/>
    <mergeCell ref="A111:B111"/>
    <mergeCell ref="A112:B112"/>
    <mergeCell ref="G111:J111"/>
    <mergeCell ref="K111:L111"/>
    <mergeCell ref="A114:B114"/>
    <mergeCell ref="G114:J114"/>
    <mergeCell ref="K114:L114"/>
    <mergeCell ref="A102:B102"/>
    <mergeCell ref="A106:B106"/>
    <mergeCell ref="G106:J106"/>
    <mergeCell ref="K106:L106"/>
    <mergeCell ref="G102:J102"/>
    <mergeCell ref="K102:L102"/>
    <mergeCell ref="G105:J105"/>
    <mergeCell ref="K105:L105"/>
    <mergeCell ref="G103:J103"/>
    <mergeCell ref="A105:B105"/>
    <mergeCell ref="G107:J107"/>
    <mergeCell ref="K107:L107"/>
    <mergeCell ref="A110:B110"/>
    <mergeCell ref="G110:J110"/>
    <mergeCell ref="A126:B126"/>
    <mergeCell ref="G126:J126"/>
    <mergeCell ref="K110:L110"/>
    <mergeCell ref="G120:J120"/>
    <mergeCell ref="K120:L120"/>
    <mergeCell ref="A109:B109"/>
    <mergeCell ref="K100:L100"/>
    <mergeCell ref="A91:B91"/>
    <mergeCell ref="G121:J121"/>
    <mergeCell ref="K121:L121"/>
    <mergeCell ref="A121:B121"/>
    <mergeCell ref="G101:J101"/>
    <mergeCell ref="K101:L101"/>
    <mergeCell ref="K97:L97"/>
    <mergeCell ref="G108:J108"/>
    <mergeCell ref="A108:B108"/>
    <mergeCell ref="G98:J98"/>
    <mergeCell ref="K98:L98"/>
    <mergeCell ref="A99:B99"/>
    <mergeCell ref="G99:J99"/>
    <mergeCell ref="K99:L99"/>
    <mergeCell ref="G95:J95"/>
    <mergeCell ref="A98:B98"/>
    <mergeCell ref="A97:B97"/>
    <mergeCell ref="K77:L77"/>
    <mergeCell ref="A80:B80"/>
    <mergeCell ref="A81:B81"/>
    <mergeCell ref="G88:J88"/>
    <mergeCell ref="G77:J77"/>
    <mergeCell ref="A90:B90"/>
    <mergeCell ref="A83:B83"/>
    <mergeCell ref="K88:L88"/>
    <mergeCell ref="A84:B84"/>
    <mergeCell ref="K85:L85"/>
    <mergeCell ref="K103:L103"/>
    <mergeCell ref="G97:J97"/>
    <mergeCell ref="K96:L96"/>
    <mergeCell ref="G96:J96"/>
    <mergeCell ref="G100:J100"/>
    <mergeCell ref="A48:B48"/>
    <mergeCell ref="K60:L60"/>
    <mergeCell ref="K90:L90"/>
    <mergeCell ref="F57:J57"/>
    <mergeCell ref="G91:J91"/>
    <mergeCell ref="K31:L31"/>
    <mergeCell ref="A31:B31"/>
    <mergeCell ref="A47:B47"/>
    <mergeCell ref="F47:J47"/>
    <mergeCell ref="A44:B44"/>
    <mergeCell ref="F44:J44"/>
    <mergeCell ref="K44:L44"/>
    <mergeCell ref="A45:B45"/>
    <mergeCell ref="F45:J45"/>
    <mergeCell ref="K47:L47"/>
    <mergeCell ref="F61:J61"/>
    <mergeCell ref="K61:L61"/>
    <mergeCell ref="A57:B57"/>
    <mergeCell ref="A60:B60"/>
    <mergeCell ref="A61:B61"/>
    <mergeCell ref="A93:B93"/>
    <mergeCell ref="G92:J92"/>
    <mergeCell ref="K92:L92"/>
    <mergeCell ref="G93:J93"/>
    <mergeCell ref="A64:B64"/>
    <mergeCell ref="A55:B55"/>
    <mergeCell ref="F55:J55"/>
    <mergeCell ref="K55:L55"/>
    <mergeCell ref="A59:B59"/>
    <mergeCell ref="F59:J59"/>
    <mergeCell ref="K59:L59"/>
    <mergeCell ref="K57:L57"/>
    <mergeCell ref="A56:B56"/>
    <mergeCell ref="F56:J56"/>
    <mergeCell ref="K56:L56"/>
    <mergeCell ref="F60:J60"/>
    <mergeCell ref="F64:J64"/>
    <mergeCell ref="K64:L64"/>
    <mergeCell ref="A119:B119"/>
    <mergeCell ref="G119:J119"/>
    <mergeCell ref="K119:L119"/>
    <mergeCell ref="A95:B95"/>
    <mergeCell ref="A92:B92"/>
    <mergeCell ref="A96:B96"/>
    <mergeCell ref="K75:L75"/>
    <mergeCell ref="A65:B65"/>
    <mergeCell ref="F65:J65"/>
    <mergeCell ref="A124:B124"/>
    <mergeCell ref="G124:J124"/>
    <mergeCell ref="K124:L124"/>
    <mergeCell ref="K65:L65"/>
    <mergeCell ref="A75:B75"/>
    <mergeCell ref="G75:J75"/>
    <mergeCell ref="K82:L82"/>
    <mergeCell ref="K95:L95"/>
    <mergeCell ref="K128:L128"/>
    <mergeCell ref="K126:L126"/>
    <mergeCell ref="A138:B138"/>
    <mergeCell ref="G138:J138"/>
    <mergeCell ref="K138:L138"/>
    <mergeCell ref="G134:J134"/>
    <mergeCell ref="K134:L134"/>
    <mergeCell ref="K130:L130"/>
    <mergeCell ref="A130:B130"/>
    <mergeCell ref="A135:B135"/>
    <mergeCell ref="A76:B76"/>
    <mergeCell ref="G76:J76"/>
    <mergeCell ref="K76:L76"/>
    <mergeCell ref="A82:B82"/>
    <mergeCell ref="G82:J82"/>
    <mergeCell ref="K125:L125"/>
    <mergeCell ref="A100:B100"/>
    <mergeCell ref="A101:B101"/>
    <mergeCell ref="G90:J90"/>
    <mergeCell ref="K93:L93"/>
    <mergeCell ref="A104:B104"/>
    <mergeCell ref="G104:J104"/>
    <mergeCell ref="K104:L104"/>
    <mergeCell ref="A136:B136"/>
    <mergeCell ref="G136:J136"/>
    <mergeCell ref="A115:B115"/>
    <mergeCell ref="G115:J115"/>
    <mergeCell ref="K115:L115"/>
    <mergeCell ref="A128:B128"/>
    <mergeCell ref="G128:J128"/>
  </mergeCells>
  <printOptions/>
  <pageMargins left="0.7480314960629921" right="0.7480314960629921" top="0.984251968503937" bottom="0.984251968503937" header="0.5118110236220472" footer="0.5118110236220472"/>
  <pageSetup fitToHeight="10" fitToWidth="1" horizontalDpi="600" verticalDpi="600" orientation="landscape" paperSize="9" scale="70" r:id="rId1"/>
  <rowBreaks count="2" manualBreakCount="2">
    <brk id="67" max="255" man="1"/>
    <brk id="1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Главбух</dc:creator>
  <cp:keywords/>
  <dc:description/>
  <cp:lastModifiedBy>Главбух</cp:lastModifiedBy>
  <cp:lastPrinted>2019-06-21T02:40:51Z</cp:lastPrinted>
  <dcterms:created xsi:type="dcterms:W3CDTF">2016-03-04T02:33:52Z</dcterms:created>
  <dcterms:modified xsi:type="dcterms:W3CDTF">2019-06-21T02:41:30Z</dcterms:modified>
  <cp:category/>
  <cp:version/>
  <cp:contentType/>
  <cp:contentStatus/>
</cp:coreProperties>
</file>