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<sst xmlns="http://schemas.openxmlformats.org/spreadsheetml/2006/main" count="908" uniqueCount="227">
  <si>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</si>
  <si>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</si>
  <si>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</si>
  <si>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</si>
  <si>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</si>
  <si>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</si>
  <si>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</si>
  <si>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</si>
  <si>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</si>
  <si>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</si>
  <si>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Элитовского сельсовета Емельяновского района Красноярского края</t>
  </si>
  <si>
    <t>по ОКПО</t>
  </si>
  <si>
    <t>04091666</t>
  </si>
  <si>
    <t>главный администратор, администратор источников финансирования 
дефицита бюджета</t>
  </si>
  <si>
    <t>Глава по БК</t>
  </si>
  <si>
    <t>804</t>
  </si>
  <si>
    <t>Наименование бюджета</t>
  </si>
  <si>
    <t>Бюджет Элитовского сельсовета Емельяновского района</t>
  </si>
  <si>
    <t>по ОКТМО</t>
  </si>
  <si>
    <t>04214804000</t>
  </si>
  <si>
    <t>Периодичность: месячная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</si>
  <si>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</si>
  <si>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</si>
  <si>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</si>
  <si>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</si>
  <si>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</si>
  <si>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</si>
  <si>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</si>
  <si>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</si>
  <si>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</si>
  <si>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</si>
  <si>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</si>
  <si>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</si>
  <si>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</si>
  <si>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</si>
  <si>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</si>
  <si>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</si>
  <si>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</si>
  <si>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</si>
  <si>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</si>
  <si>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</si>
  <si>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</si>
  <si>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103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</si>
  <si>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</si>
  <si>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</si>
  <si>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</si>
  <si>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</si>
  <si>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</si>
  <si>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</si>
  <si>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182</t>
  </si>
  <si>
    <t>101</t>
  </si>
  <si>
    <t>0201001</t>
  </si>
  <si>
    <t>1000</t>
  </si>
  <si>
    <t>2100</t>
  </si>
  <si>
    <t>3000</t>
  </si>
  <si>
    <t>0202001</t>
  </si>
  <si>
    <t>0203001</t>
  </si>
  <si>
    <t>4000</t>
  </si>
  <si>
    <t>105</t>
  </si>
  <si>
    <t>0301001</t>
  </si>
  <si>
    <t>106</t>
  </si>
  <si>
    <t>0103010</t>
  </si>
  <si>
    <t>0603310</t>
  </si>
  <si>
    <t>0604310</t>
  </si>
  <si>
    <t>Прочие неналоговые доходы бюджетов поселений</t>
  </si>
  <si>
    <t>117</t>
  </si>
  <si>
    <t>0505010</t>
  </si>
  <si>
    <t>180</t>
  </si>
  <si>
    <t>202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</si>
  <si>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</si>
  <si>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</si>
  <si>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</si>
  <si>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</si>
  <si>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</si>
  <si>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</si>
  <si>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</si>
  <si>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</si>
  <si>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</si>
  <si>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</si>
  <si>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0102</t>
  </si>
  <si>
    <t>121</t>
  </si>
  <si>
    <t>0103</t>
  </si>
  <si>
    <t>0104</t>
  </si>
  <si>
    <t>244</t>
  </si>
  <si>
    <t>852</t>
  </si>
  <si>
    <t>0106</t>
  </si>
  <si>
    <t>0113</t>
  </si>
  <si>
    <t>0203</t>
  </si>
  <si>
    <t>0310</t>
  </si>
  <si>
    <t>0409</t>
  </si>
  <si>
    <t>0501</t>
  </si>
  <si>
    <t>0502</t>
  </si>
  <si>
    <t>0503</t>
  </si>
  <si>
    <t>0505</t>
  </si>
  <si>
    <t>0801</t>
  </si>
  <si>
    <t>611</t>
  </si>
  <si>
    <t>0909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</si>
  <si>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</si>
  <si>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</si>
  <si>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</si>
  <si>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</si>
  <si>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</si>
  <si>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</si>
  <si>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</si>
  <si>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</si>
  <si>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</si>
  <si>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</si>
  <si>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</si>
  <si>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</si>
  <si>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</si>
  <si>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</si>
  <si>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</si>
  <si>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</si>
  <si>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</si>
  <si>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>уменьшение остатков по внутренним расчетам</t>
  </si>
  <si>
    <t>Руководитель финансово- экономической службы</t>
  </si>
  <si>
    <t>(подпись)</t>
  </si>
  <si>
    <t>(расшифровка подписи)</t>
  </si>
  <si>
    <t>0111</t>
  </si>
  <si>
    <t>82100</t>
  </si>
  <si>
    <t>02300</t>
  </si>
  <si>
    <t>02900</t>
  </si>
  <si>
    <t>02100</t>
  </si>
  <si>
    <t>02200</t>
  </si>
  <si>
    <t>02400</t>
  </si>
  <si>
    <t>01200</t>
  </si>
  <si>
    <t>01100</t>
  </si>
  <si>
    <t>0105010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</si>
  <si>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</si>
  <si>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</si>
  <si>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</si>
  <si>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</si>
  <si>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прочих налогов, сборов</t>
  </si>
  <si>
    <t>Уплата иных платежей</t>
  </si>
  <si>
    <t>Иные межбюджетные трансферты</t>
  </si>
  <si>
    <t>Резервные средства</t>
  </si>
  <si>
    <t>Субсидии бюджетным учреждениям на выполнение муниципального задания</t>
  </si>
  <si>
    <t>Субсидии бюджетным учреждениям на иные цели</t>
  </si>
  <si>
    <t>S4120</t>
  </si>
  <si>
    <t>Главный бухгалтер</t>
  </si>
  <si>
    <t>А. Л. Плотникова</t>
  </si>
  <si>
    <t>3999910</t>
  </si>
  <si>
    <t>S5550</t>
  </si>
  <si>
    <t>S5080</t>
  </si>
  <si>
    <t>S5090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</si>
  <si>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</si>
  <si>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0502510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</si>
  <si>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</si>
  <si>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</si>
  <si>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</si>
  <si>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</si>
  <si>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</si>
  <si>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</si>
  <si>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</si>
  <si>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</si>
  <si>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</si>
  <si>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</si>
  <si>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</si>
  <si>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</si>
  <si>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</si>
  <si>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</si>
  <si>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</si>
  <si>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</si>
  <si>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</si>
  <si>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</si>
  <si>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 xml:space="preserve">Субвенции бюджетам сельских поселений на выполнение государственных полномочий по созданию и обеспечению деятельности административных комиссий </t>
  </si>
  <si>
    <t>Невыясненные поступления, зачисляемые в бюджеты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</si>
  <si>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платежа, 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</si>
  <si>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</si>
  <si>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4999910</t>
  </si>
  <si>
    <t>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</si>
  <si>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0223101</t>
  </si>
  <si>
    <t>0224101</t>
  </si>
  <si>
    <t>0225101</t>
  </si>
  <si>
    <t>0226101</t>
  </si>
  <si>
    <t>Иные межбюджетные трансферты, передаваемые бюджетам сельских поселений на капитальный ремонт объектов коммунальной инфраструктуры</t>
  </si>
  <si>
    <t>Иные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</t>
  </si>
  <si>
    <t>Единый сельскохозяйственный налог (пени по соответствующему платежу)</t>
  </si>
  <si>
    <t>Прочие безвозмездные поступления от негосударственных организаций в бюджеты сельских поселений</t>
  </si>
  <si>
    <t>0509910</t>
  </si>
  <si>
    <t>Прочие безвозмездные поступления в бюджеты сельских поселений</t>
  </si>
  <si>
    <t>0503010</t>
  </si>
  <si>
    <t>S5710</t>
  </si>
  <si>
    <t>0202002</t>
  </si>
  <si>
    <t>Администраимвные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</si>
  <si>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</si>
  <si>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</si>
  <si>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субсидии бюджетам сельских поселений(на организацию и проведение акарицидных обработок мест массового отдыха населения)</t>
  </si>
  <si>
    <t>Иные выплаты персоналу государственных (муниципальных) органов, за исключением фонда оплаты труда</t>
  </si>
  <si>
    <t>В. В. Звягин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</si>
  <si>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</si>
  <si>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2999910</t>
  </si>
  <si>
    <t xml:space="preserve"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</si>
  <si>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Субсидии бюджетам сельских поселений на обустройство и восстановление воинских захоронений за счет средств бюджета Красноярского края</t>
  </si>
  <si>
    <t>2529910</t>
  </si>
  <si>
    <t>Прочие межбюджетные трансферты, передаваемые бюджетам сельских поселений (за содействие развитию налогового потенциала)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</si>
  <si>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</si>
  <si>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(на поддержку физкультурно-спортивных клубов по месту жительства)</t>
  </si>
  <si>
    <t>S4180</t>
  </si>
  <si>
    <t>1036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</si>
  <si>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</si>
  <si>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Прочие субсидии бюджетам сельских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</si>
  <si>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S7450</t>
  </si>
  <si>
    <t>6001010</t>
  </si>
  <si>
    <t>Возврат остатков субсидий, субвенций и иных межбюджетных трансфертов, имеющих целевое назначение, прошлых лет, из бюджетов сельских поселений</t>
  </si>
  <si>
    <t>1035</t>
  </si>
  <si>
    <t>Прочие субсидии бюджетам сельских поселений на частичное финансирование (возмещение) расходов на повышение 1 октября 2020 года размеров оплаты труда отдельным категориям работников бюджетной сферы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</si>
  <si>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</t>
  </si>
  <si>
    <t>Налог на доходы физических лиц с доходов, в отношении доходов физических лиц, превышающих 5,0 млн. рублей, в части, установленной для уплаты в федеральный бюджет</t>
  </si>
  <si>
    <t>Закупка энергетических ресурсов</t>
  </si>
  <si>
    <t>Глава сельсовета</t>
  </si>
  <si>
    <t>Прочие субсидии бюджетам сельских поселений на ремонт автомобильных дорог общего пользования местного значения за счет средств дорожного фонда Красноярского края</t>
  </si>
  <si>
    <t>0532510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</si>
  <si>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</si>
  <si>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0208001</t>
  </si>
  <si>
    <t>Налог на доходы физических лиц с доходов, в отношении доходов физических лиц, превышающих 5,0 млн. рублей, в части, установленной для уплаты в федеральный бюджет (пени по соответствующему платежу)</t>
  </si>
  <si>
    <t>0405310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</si>
  <si>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</si>
  <si>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Иные выплаты населению</t>
  </si>
  <si>
    <t>090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</si>
  <si>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платежу)</t>
  </si>
  <si>
    <t>«01» Января 2022 г.</t>
  </si>
  <si>
    <t>Доходы от сдачи в аренду имущества, составляющего казну сельских поселений (за исключением земельных участков)</t>
  </si>
  <si>
    <t>0507510</t>
  </si>
  <si>
    <t>20 января 2022 г.</t>
  </si>
  <si>
    <t>Приложение</t>
  </si>
  <si>
    <t>к решению Элитовского сельского Совета депутатов от 26.05.2022 №13-148р "Об утверждении отчета об исполнении бюджета Элитовского сельсовета за 2021 год"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</si>
</sst>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"/>
    <numFmt numFmtId="182" formatCode="[=0]&quot;-&quot;;General"/>
    <numFmt numFmtId="183" formatCode="#,##0.00_ ;\-#,##0.00\ 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80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81" fontId="0" fillId="0" borderId="15" xfId="0" applyNumberForma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1" fontId="0" fillId="0" borderId="22" xfId="0" applyNumberForma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top"/>
    </xf>
    <xf numFmtId="1" fontId="0" fillId="0" borderId="20" xfId="0" applyNumberForma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26" xfId="0" applyFont="1" applyBorder="1" applyAlignment="1">
      <alignment horizontal="center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82" fontId="0" fillId="33" borderId="16" xfId="0" applyNumberFormat="1" applyFill="1" applyBorder="1" applyAlignment="1">
      <alignment horizontal="right" vertical="top"/>
    </xf>
    <xf numFmtId="182" fontId="0" fillId="33" borderId="23" xfId="0" applyNumberFormat="1" applyFill="1" applyBorder="1" applyAlignment="1">
      <alignment horizontal="right" vertical="top"/>
    </xf>
    <xf numFmtId="0" fontId="0" fillId="33" borderId="11" xfId="0" applyFill="1" applyBorder="1" applyAlignment="1">
      <alignment horizontal="left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29" xfId="0" applyFill="1" applyBorder="1" applyAlignment="1">
      <alignment horizontal="left" vertical="top"/>
    </xf>
    <xf numFmtId="0" fontId="0" fillId="33" borderId="30" xfId="0" applyFill="1" applyBorder="1" applyAlignment="1">
      <alignment horizontal="left" vertical="top"/>
    </xf>
    <xf numFmtId="182" fontId="0" fillId="33" borderId="14" xfId="0" applyNumberFormat="1" applyFill="1" applyBorder="1" applyAlignment="1">
      <alignment horizontal="right" vertical="top"/>
    </xf>
    <xf numFmtId="182" fontId="0" fillId="33" borderId="25" xfId="0" applyNumberFormat="1" applyFill="1" applyBorder="1" applyAlignment="1">
      <alignment horizontal="right" vertical="top"/>
    </xf>
    <xf numFmtId="1" fontId="0" fillId="33" borderId="20" xfId="0" applyNumberFormat="1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14" xfId="0" applyFill="1" applyBorder="1" applyAlignment="1">
      <alignment horizontal="right" vertical="top"/>
    </xf>
    <xf numFmtId="0" fontId="0" fillId="33" borderId="25" xfId="0" applyFill="1" applyBorder="1" applyAlignment="1">
      <alignment horizontal="right" vertical="top"/>
    </xf>
    <xf numFmtId="1" fontId="0" fillId="33" borderId="31" xfId="0" applyNumberFormat="1" applyFill="1" applyBorder="1" applyAlignment="1">
      <alignment horizontal="center" vertical="top"/>
    </xf>
    <xf numFmtId="182" fontId="0" fillId="33" borderId="11" xfId="0" applyNumberForma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182" fontId="0" fillId="33" borderId="32" xfId="0" applyNumberFormat="1" applyFill="1" applyBorder="1" applyAlignment="1">
      <alignment horizontal="right" vertical="top"/>
    </xf>
    <xf numFmtId="1" fontId="0" fillId="33" borderId="20" xfId="0" applyNumberFormat="1" applyFill="1" applyBorder="1" applyAlignment="1">
      <alignment horizontal="center" vertical="top"/>
    </xf>
    <xf numFmtId="182" fontId="0" fillId="33" borderId="14" xfId="0" applyNumberFormat="1" applyFill="1" applyBorder="1" applyAlignment="1">
      <alignment horizontal="right" vertical="top"/>
    </xf>
    <xf numFmtId="0" fontId="3" fillId="33" borderId="25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top"/>
    </xf>
    <xf numFmtId="1" fontId="0" fillId="33" borderId="20" xfId="0" applyNumberFormat="1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3" fillId="33" borderId="29" xfId="0" applyFont="1" applyFill="1" applyBorder="1" applyAlignment="1">
      <alignment horizontal="right" vertical="top"/>
    </xf>
    <xf numFmtId="0" fontId="3" fillId="33" borderId="30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/>
    </xf>
    <xf numFmtId="1" fontId="0" fillId="33" borderId="33" xfId="0" applyNumberFormat="1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14" fontId="0" fillId="0" borderId="34" xfId="0" applyNumberFormat="1" applyBorder="1" applyAlignment="1">
      <alignment horizontal="center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3" fontId="7" fillId="33" borderId="16" xfId="60" applyFont="1" applyFill="1" applyBorder="1" applyAlignment="1">
      <alignment horizontal="right" vertical="top"/>
    </xf>
    <xf numFmtId="4" fontId="7" fillId="33" borderId="16" xfId="0" applyNumberFormat="1" applyFont="1" applyFill="1" applyBorder="1" applyAlignment="1">
      <alignment horizontal="right" vertical="top"/>
    </xf>
    <xf numFmtId="182" fontId="7" fillId="33" borderId="16" xfId="0" applyNumberFormat="1" applyFont="1" applyFill="1" applyBorder="1" applyAlignment="1">
      <alignment horizontal="right" vertical="top"/>
    </xf>
    <xf numFmtId="182" fontId="7" fillId="33" borderId="23" xfId="0" applyNumberFormat="1" applyFont="1" applyFill="1" applyBorder="1" applyAlignment="1">
      <alignment horizontal="right" vertical="top"/>
    </xf>
    <xf numFmtId="43" fontId="7" fillId="0" borderId="14" xfId="6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43" fontId="7" fillId="33" borderId="11" xfId="60" applyFont="1" applyFill="1" applyBorder="1" applyAlignment="1">
      <alignment horizontal="right" vertical="top"/>
    </xf>
    <xf numFmtId="4" fontId="7" fillId="33" borderId="11" xfId="0" applyNumberFormat="1" applyFont="1" applyFill="1" applyBorder="1" applyAlignment="1">
      <alignment horizontal="right" vertical="top"/>
    </xf>
    <xf numFmtId="0" fontId="7" fillId="33" borderId="11" xfId="0" applyFont="1" applyFill="1" applyBorder="1" applyAlignment="1">
      <alignment horizontal="right" vertical="top"/>
    </xf>
    <xf numFmtId="183" fontId="7" fillId="33" borderId="11" xfId="60" applyNumberFormat="1" applyFont="1" applyFill="1" applyBorder="1" applyAlignment="1">
      <alignment horizontal="right" vertical="top"/>
    </xf>
    <xf numFmtId="2" fontId="7" fillId="33" borderId="11" xfId="0" applyNumberFormat="1" applyFont="1" applyFill="1" applyBorder="1" applyAlignment="1">
      <alignment horizontal="right" vertical="top"/>
    </xf>
    <xf numFmtId="0" fontId="7" fillId="33" borderId="25" xfId="0" applyFont="1" applyFill="1" applyBorder="1" applyAlignment="1">
      <alignment horizontal="left" vertical="top"/>
    </xf>
    <xf numFmtId="0" fontId="7" fillId="33" borderId="32" xfId="0" applyFont="1" applyFill="1" applyBorder="1" applyAlignment="1">
      <alignment horizontal="right" vertical="top"/>
    </xf>
    <xf numFmtId="0" fontId="7" fillId="33" borderId="29" xfId="0" applyFont="1" applyFill="1" applyBorder="1" applyAlignment="1">
      <alignment horizontal="left" vertical="top"/>
    </xf>
    <xf numFmtId="182" fontId="7" fillId="33" borderId="14" xfId="0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horizontal="center" vertical="top"/>
    </xf>
    <xf numFmtId="182" fontId="7" fillId="33" borderId="11" xfId="0" applyNumberFormat="1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right" vertical="top"/>
    </xf>
    <xf numFmtId="4" fontId="7" fillId="33" borderId="14" xfId="0" applyNumberFormat="1" applyFont="1" applyFill="1" applyBorder="1" applyAlignment="1">
      <alignment horizontal="right" vertical="top"/>
    </xf>
    <xf numFmtId="0" fontId="7" fillId="33" borderId="0" xfId="0" applyFont="1" applyFill="1" applyAlignment="1">
      <alignment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2" fontId="7" fillId="33" borderId="23" xfId="0" applyNumberFormat="1" applyFont="1" applyFill="1" applyBorder="1" applyAlignment="1">
      <alignment horizontal="right" vertical="top"/>
    </xf>
    <xf numFmtId="0" fontId="0" fillId="33" borderId="27" xfId="0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3" borderId="32" xfId="0" applyFont="1" applyFill="1" applyBorder="1" applyAlignment="1">
      <alignment horizontal="left" vertical="top" wrapText="1" indent="2"/>
    </xf>
    <xf numFmtId="0" fontId="0" fillId="33" borderId="32" xfId="0" applyFill="1" applyBorder="1" applyAlignment="1">
      <alignment horizontal="left" vertical="top" wrapText="1" indent="2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6" xfId="0" applyNumberFormat="1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38" xfId="0" applyFill="1" applyBorder="1" applyAlignment="1">
      <alignment horizontal="left" vertical="top" wrapText="1" indent="2"/>
    </xf>
    <xf numFmtId="0" fontId="0" fillId="33" borderId="39" xfId="0" applyFill="1" applyBorder="1" applyAlignment="1">
      <alignment horizontal="left" vertical="top" wrapText="1" indent="2"/>
    </xf>
    <xf numFmtId="49" fontId="0" fillId="33" borderId="35" xfId="0" applyNumberFormat="1" applyFont="1" applyFill="1" applyBorder="1" applyAlignment="1">
      <alignment horizontal="center" vertical="top"/>
    </xf>
    <xf numFmtId="0" fontId="0" fillId="33" borderId="38" xfId="0" applyFont="1" applyFill="1" applyBorder="1" applyAlignment="1">
      <alignment horizontal="left" vertical="top" wrapText="1" indent="2"/>
    </xf>
    <xf numFmtId="1" fontId="0" fillId="0" borderId="40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3" fillId="0" borderId="41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0" fillId="0" borderId="41" xfId="0" applyFont="1" applyBorder="1" applyAlignment="1">
      <alignment horizontal="left" vertical="top" indent="2"/>
    </xf>
    <xf numFmtId="0" fontId="0" fillId="0" borderId="40" xfId="0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21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center" vertical="top"/>
    </xf>
    <xf numFmtId="49" fontId="5" fillId="33" borderId="36" xfId="0" applyNumberFormat="1" applyFont="1" applyFill="1" applyBorder="1" applyAlignment="1">
      <alignment horizontal="center" vertical="top"/>
    </xf>
    <xf numFmtId="49" fontId="0" fillId="33" borderId="36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40" xfId="0" applyFill="1" applyBorder="1" applyAlignment="1">
      <alignment horizontal="left" vertical="top" wrapText="1" indent="4"/>
    </xf>
    <xf numFmtId="0" fontId="3" fillId="33" borderId="14" xfId="0" applyFont="1" applyFill="1" applyBorder="1" applyAlignment="1">
      <alignment horizontal="center" vertical="top"/>
    </xf>
    <xf numFmtId="1" fontId="0" fillId="0" borderId="38" xfId="0" applyNumberFormat="1" applyBorder="1" applyAlignment="1">
      <alignment horizontal="center" vertical="top"/>
    </xf>
    <xf numFmtId="0" fontId="3" fillId="0" borderId="38" xfId="0" applyFont="1" applyBorder="1" applyAlignment="1">
      <alignment vertical="top" wrapText="1"/>
    </xf>
    <xf numFmtId="0" fontId="3" fillId="33" borderId="14" xfId="0" applyFont="1" applyFill="1" applyBorder="1" applyAlignment="1">
      <alignment horizontal="left" vertical="top" wrapText="1" indent="2"/>
    </xf>
    <xf numFmtId="0" fontId="7" fillId="0" borderId="0" xfId="0" applyFont="1" applyAlignment="1">
      <alignment/>
    </xf>
    <xf numFmtId="0" fontId="5" fillId="0" borderId="26" xfId="0" applyFont="1" applyBorder="1" applyAlignment="1">
      <alignment horizontal="center" vertical="top"/>
    </xf>
    <xf numFmtId="0" fontId="0" fillId="33" borderId="11" xfId="0" applyFont="1" applyFill="1" applyBorder="1" applyAlignment="1">
      <alignment horizontal="left" vertical="top" wrapText="1" indent="6"/>
    </xf>
    <xf numFmtId="0" fontId="3" fillId="33" borderId="42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left" vertical="top" wrapText="1" indent="4"/>
    </xf>
    <xf numFmtId="0" fontId="0" fillId="33" borderId="29" xfId="0" applyFill="1" applyBorder="1" applyAlignment="1">
      <alignment horizontal="left" vertical="top" wrapText="1" indent="6"/>
    </xf>
    <xf numFmtId="0" fontId="3" fillId="33" borderId="29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vertical="top" wrapText="1" indent="2"/>
    </xf>
    <xf numFmtId="0" fontId="0" fillId="33" borderId="14" xfId="0" applyFont="1" applyFill="1" applyBorder="1" applyAlignment="1">
      <alignment horizontal="left" vertical="top" wrapText="1" indent="6"/>
    </xf>
    <xf numFmtId="0" fontId="4" fillId="33" borderId="29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0" fillId="33" borderId="14" xfId="0" applyFill="1" applyBorder="1" applyAlignment="1">
      <alignment horizontal="left" vertical="top" wrapText="1" indent="4"/>
    </xf>
    <xf numFmtId="0" fontId="0" fillId="0" borderId="41" xfId="0" applyBorder="1" applyAlignment="1">
      <alignment horizontal="left" vertical="top" indent="2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 vertical="top" wrapText="1" indent="4"/>
    </xf>
    <xf numFmtId="0" fontId="3" fillId="0" borderId="40" xfId="0" applyFont="1" applyBorder="1" applyAlignment="1">
      <alignment horizontal="center" vertical="top"/>
    </xf>
    <xf numFmtId="0" fontId="3" fillId="0" borderId="40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center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center" vertical="top"/>
    </xf>
    <xf numFmtId="0" fontId="5" fillId="33" borderId="35" xfId="0" applyFont="1" applyFill="1" applyBorder="1" applyAlignment="1">
      <alignment horizontal="center" vertical="top"/>
    </xf>
    <xf numFmtId="0" fontId="5" fillId="33" borderId="36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91"/>
  <sheetViews>
    <sheetView tabSelected="1" zoomScalePageLayoutView="0" workbookViewId="0" topLeftCell="A1">
      <selection activeCell="N4" sqref="N4"/>
    </sheetView>
  </sheetViews>
  <sheetFormatPr defaultColWidth="10.16015625" defaultRowHeight="11.25" customHeight="1" outlineLevelRow="1"/>
  <cols>
    <col min="1" max="2" width="18.83203125" style="1" customWidth="1"/>
    <col min="3" max="3" width="5.16015625" style="1" customWidth="1"/>
    <col min="4" max="4" width="4.16015625" style="1" customWidth="1"/>
    <col min="5" max="5" width="5.16015625" style="1" customWidth="1"/>
    <col min="6" max="6" width="8" style="1" customWidth="1"/>
    <col min="7" max="7" width="1.66796875" style="1" customWidth="1"/>
    <col min="8" max="8" width="0.82421875" style="1" customWidth="1"/>
    <col min="9" max="9" width="1.0078125" style="1" customWidth="1"/>
    <col min="10" max="10" width="2.66015625" style="1" customWidth="1"/>
    <col min="11" max="11" width="2.83203125" style="1" customWidth="1"/>
    <col min="12" max="12" width="3.16015625" style="1" customWidth="1"/>
    <col min="13" max="13" width="5.83203125" style="1" customWidth="1"/>
    <col min="14" max="14" width="23.16015625" style="1" customWidth="1"/>
    <col min="15" max="21" width="18.5" style="1" customWidth="1"/>
  </cols>
  <sheetData>
    <row r="1" ht="18.75" customHeight="1">
      <c r="S1" s="154" t="s">
        <v>225</v>
      </c>
    </row>
    <row r="2" spans="14:19" ht="11.25" customHeight="1">
      <c r="N2" s="155" t="s">
        <v>226</v>
      </c>
      <c r="O2" s="156"/>
      <c r="P2" s="156"/>
      <c r="Q2" s="156"/>
      <c r="R2" s="156"/>
      <c r="S2" s="156"/>
    </row>
    <row r="3" spans="14:19" ht="24.75" customHeight="1">
      <c r="N3" s="156"/>
      <c r="O3" s="156"/>
      <c r="P3" s="156"/>
      <c r="Q3" s="156"/>
      <c r="R3" s="156"/>
      <c r="S3" s="156"/>
    </row>
    <row r="5" spans="1:18" ht="12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ht="12" customHeight="1">
      <c r="A6" s="183" t="s">
        <v>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12" customHeight="1">
      <c r="A7" s="183" t="s">
        <v>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</row>
    <row r="8" spans="1:19" ht="12" customHeight="1">
      <c r="A8" s="183" t="s">
        <v>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2" t="s">
        <v>4</v>
      </c>
    </row>
    <row r="9" spans="18:19" ht="10.5" customHeight="1">
      <c r="R9" s="3" t="s">
        <v>5</v>
      </c>
      <c r="S9" s="4">
        <v>503127</v>
      </c>
    </row>
    <row r="10" spans="3:19" ht="10.5" customHeight="1">
      <c r="C10" s="5" t="s">
        <v>6</v>
      </c>
      <c r="D10" s="186" t="s">
        <v>7</v>
      </c>
      <c r="E10" s="186"/>
      <c r="F10" s="186"/>
      <c r="G10" s="186"/>
      <c r="H10" s="186"/>
      <c r="I10" s="186"/>
      <c r="J10" s="186"/>
      <c r="K10" s="186"/>
      <c r="L10" s="186"/>
      <c r="M10" s="187" t="s">
        <v>221</v>
      </c>
      <c r="N10" s="188"/>
      <c r="O10" s="33"/>
      <c r="P10" s="33"/>
      <c r="Q10" s="33"/>
      <c r="R10" s="3" t="s">
        <v>8</v>
      </c>
      <c r="S10" s="66">
        <v>44562</v>
      </c>
    </row>
    <row r="11" spans="1:19" ht="21.75" customHeight="1">
      <c r="A11" s="190" t="s">
        <v>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89" t="s">
        <v>10</v>
      </c>
      <c r="N11" s="189"/>
      <c r="O11" s="189"/>
      <c r="P11" s="189"/>
      <c r="Q11" s="189"/>
      <c r="R11" s="3" t="s">
        <v>11</v>
      </c>
      <c r="S11" s="6" t="s">
        <v>12</v>
      </c>
    </row>
    <row r="12" spans="1:19" ht="21.75" customHeight="1">
      <c r="A12" s="191" t="s">
        <v>13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89"/>
      <c r="N12" s="189"/>
      <c r="O12" s="189"/>
      <c r="P12" s="189"/>
      <c r="Q12" s="189"/>
      <c r="R12" s="3" t="s">
        <v>14</v>
      </c>
      <c r="S12" s="6" t="s">
        <v>15</v>
      </c>
    </row>
    <row r="13" spans="1:19" ht="10.5" customHeight="1">
      <c r="A13" s="182" t="s">
        <v>16</v>
      </c>
      <c r="B13" s="182"/>
      <c r="M13" s="189" t="s">
        <v>17</v>
      </c>
      <c r="N13" s="189"/>
      <c r="O13" s="189"/>
      <c r="P13" s="189"/>
      <c r="Q13" s="189"/>
      <c r="R13" s="3" t="s">
        <v>18</v>
      </c>
      <c r="S13" s="6" t="s">
        <v>19</v>
      </c>
    </row>
    <row r="14" spans="1:19" ht="10.5" customHeight="1">
      <c r="A14" s="182" t="s">
        <v>20</v>
      </c>
      <c r="B14" s="182"/>
      <c r="S14" s="6"/>
    </row>
    <row r="15" spans="1:19" ht="10.5" customHeight="1">
      <c r="A15" s="1" t="s">
        <v>21</v>
      </c>
      <c r="B15" s="34" t="s">
        <v>22</v>
      </c>
      <c r="R15" s="3" t="s">
        <v>23</v>
      </c>
      <c r="S15" s="7" t="s">
        <v>24</v>
      </c>
    </row>
    <row r="16" s="1" customFormat="1" ht="10.5" customHeight="1"/>
    <row r="17" spans="1:19" s="1" customFormat="1" ht="12.75" customHeight="1">
      <c r="A17" s="183" t="s">
        <v>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="1" customFormat="1" ht="10.5" customHeight="1"/>
    <row r="19" spans="1:19" ht="10.5" customHeight="1">
      <c r="A19" s="164" t="s">
        <v>26</v>
      </c>
      <c r="B19" s="164"/>
      <c r="C19" s="184" t="s">
        <v>27</v>
      </c>
      <c r="D19" s="185" t="s">
        <v>28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4" t="s">
        <v>29</v>
      </c>
      <c r="O19" s="164" t="s">
        <v>30</v>
      </c>
      <c r="P19" s="164"/>
      <c r="Q19" s="164"/>
      <c r="R19" s="164"/>
      <c r="S19" s="9" t="s">
        <v>31</v>
      </c>
    </row>
    <row r="20" spans="1:19" ht="21.75" customHeight="1">
      <c r="A20" s="164"/>
      <c r="B20" s="164"/>
      <c r="C20" s="184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4"/>
      <c r="O20" s="8" t="s">
        <v>32</v>
      </c>
      <c r="P20" s="8" t="s">
        <v>33</v>
      </c>
      <c r="Q20" s="8" t="s">
        <v>34</v>
      </c>
      <c r="R20" s="8" t="s">
        <v>35</v>
      </c>
      <c r="S20" s="10" t="s">
        <v>36</v>
      </c>
    </row>
    <row r="21" spans="1:19" ht="10.5" customHeight="1">
      <c r="A21" s="176">
        <v>1</v>
      </c>
      <c r="B21" s="176"/>
      <c r="C21" s="11">
        <v>2</v>
      </c>
      <c r="D21" s="177">
        <v>3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1">
        <v>4</v>
      </c>
      <c r="O21" s="11">
        <v>5</v>
      </c>
      <c r="P21" s="11">
        <v>6</v>
      </c>
      <c r="Q21" s="11">
        <v>7</v>
      </c>
      <c r="R21" s="11">
        <v>8</v>
      </c>
      <c r="S21" s="11">
        <v>9</v>
      </c>
    </row>
    <row r="22" spans="1:19" s="12" customFormat="1" ht="15" customHeight="1">
      <c r="A22" s="178" t="s">
        <v>37</v>
      </c>
      <c r="B22" s="178"/>
      <c r="C22" s="13">
        <v>10</v>
      </c>
      <c r="D22" s="179" t="s">
        <v>38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21">
        <f>SUM(N25:N80)</f>
        <v>39639253.43</v>
      </c>
      <c r="O22" s="122">
        <f>SUM(O24:O80)</f>
        <v>37672342.11</v>
      </c>
      <c r="P22" s="123">
        <v>0</v>
      </c>
      <c r="Q22" s="123">
        <v>0</v>
      </c>
      <c r="R22" s="122">
        <f>O22</f>
        <v>37672342.11</v>
      </c>
      <c r="S22" s="124">
        <f>N22-O22</f>
        <v>1966911.3200000003</v>
      </c>
    </row>
    <row r="23" spans="1:19" s="1" customFormat="1" ht="10.5" customHeight="1" thickBot="1">
      <c r="A23" s="180" t="s">
        <v>39</v>
      </c>
      <c r="B23" s="180"/>
      <c r="C23" s="15"/>
      <c r="D23" s="181"/>
      <c r="E23" s="181"/>
      <c r="F23" s="181"/>
      <c r="G23" s="181"/>
      <c r="H23" s="181"/>
      <c r="I23" s="181"/>
      <c r="J23" s="181"/>
      <c r="K23" s="181"/>
      <c r="L23" s="181"/>
      <c r="M23" s="16"/>
      <c r="N23" s="125"/>
      <c r="O23" s="126"/>
      <c r="P23" s="126"/>
      <c r="Q23" s="126"/>
      <c r="R23" s="126"/>
      <c r="S23" s="127"/>
    </row>
    <row r="24" spans="1:19" s="1" customFormat="1" ht="28.5" customHeight="1" thickBot="1">
      <c r="A24" s="158" t="s">
        <v>166</v>
      </c>
      <c r="B24" s="158"/>
      <c r="C24" s="37"/>
      <c r="D24" s="151" t="s">
        <v>219</v>
      </c>
      <c r="E24" s="149">
        <v>117</v>
      </c>
      <c r="F24" s="160" t="s">
        <v>127</v>
      </c>
      <c r="G24" s="161"/>
      <c r="H24" s="161"/>
      <c r="I24" s="161"/>
      <c r="J24" s="161"/>
      <c r="K24" s="159" t="s">
        <v>43</v>
      </c>
      <c r="L24" s="159"/>
      <c r="M24" s="40">
        <v>180</v>
      </c>
      <c r="N24" s="128" t="s">
        <v>45</v>
      </c>
      <c r="O24" s="129">
        <v>0</v>
      </c>
      <c r="P24" s="130" t="s">
        <v>45</v>
      </c>
      <c r="Q24" s="130" t="s">
        <v>45</v>
      </c>
      <c r="R24" s="129">
        <f>O24</f>
        <v>0</v>
      </c>
      <c r="S24" s="152" t="e">
        <f>N24-O24</f>
        <v>#VALUE!</v>
      </c>
    </row>
    <row r="25" spans="1:21" s="12" customFormat="1" ht="81" customHeight="1" outlineLevel="1" thickBot="1">
      <c r="A25" s="158" t="s">
        <v>40</v>
      </c>
      <c r="B25" s="158"/>
      <c r="C25" s="37"/>
      <c r="D25" s="38" t="s">
        <v>41</v>
      </c>
      <c r="E25" s="38" t="s">
        <v>42</v>
      </c>
      <c r="F25" s="160" t="s">
        <v>171</v>
      </c>
      <c r="G25" s="161"/>
      <c r="H25" s="161"/>
      <c r="I25" s="161"/>
      <c r="J25" s="161"/>
      <c r="K25" s="159" t="s">
        <v>43</v>
      </c>
      <c r="L25" s="159"/>
      <c r="M25" s="40" t="s">
        <v>44</v>
      </c>
      <c r="N25" s="128">
        <v>329200</v>
      </c>
      <c r="O25" s="129">
        <v>333546.96</v>
      </c>
      <c r="P25" s="130" t="s">
        <v>45</v>
      </c>
      <c r="Q25" s="130" t="s">
        <v>45</v>
      </c>
      <c r="R25" s="129">
        <f>O25</f>
        <v>333546.96</v>
      </c>
      <c r="S25" s="124">
        <f aca="true" t="shared" si="0" ref="S25:S32">N25-O25</f>
        <v>-4346.960000000021</v>
      </c>
      <c r="T25" s="118"/>
      <c r="U25" s="119"/>
    </row>
    <row r="26" spans="1:21" s="12" customFormat="1" ht="103.5" customHeight="1" outlineLevel="1" thickBot="1">
      <c r="A26" s="158" t="s">
        <v>46</v>
      </c>
      <c r="B26" s="158"/>
      <c r="C26" s="37"/>
      <c r="D26" s="38" t="s">
        <v>41</v>
      </c>
      <c r="E26" s="38" t="s">
        <v>42</v>
      </c>
      <c r="F26" s="160" t="s">
        <v>172</v>
      </c>
      <c r="G26" s="161"/>
      <c r="H26" s="161"/>
      <c r="I26" s="161"/>
      <c r="J26" s="161"/>
      <c r="K26" s="159" t="s">
        <v>43</v>
      </c>
      <c r="L26" s="159"/>
      <c r="M26" s="40" t="s">
        <v>44</v>
      </c>
      <c r="N26" s="128">
        <v>2300</v>
      </c>
      <c r="O26" s="129">
        <v>2345.74</v>
      </c>
      <c r="P26" s="130" t="s">
        <v>45</v>
      </c>
      <c r="Q26" s="130" t="s">
        <v>45</v>
      </c>
      <c r="R26" s="129">
        <f>O26</f>
        <v>2345.74</v>
      </c>
      <c r="S26" s="124">
        <f t="shared" si="0"/>
        <v>-45.73999999999978</v>
      </c>
      <c r="T26" s="118"/>
      <c r="U26" s="119"/>
    </row>
    <row r="27" spans="1:21" s="12" customFormat="1" ht="81" customHeight="1" outlineLevel="1" thickBot="1">
      <c r="A27" s="158" t="s">
        <v>47</v>
      </c>
      <c r="B27" s="158"/>
      <c r="C27" s="37"/>
      <c r="D27" s="38" t="s">
        <v>41</v>
      </c>
      <c r="E27" s="38" t="s">
        <v>42</v>
      </c>
      <c r="F27" s="160" t="s">
        <v>173</v>
      </c>
      <c r="G27" s="161"/>
      <c r="H27" s="161"/>
      <c r="I27" s="161"/>
      <c r="J27" s="161"/>
      <c r="K27" s="159" t="s">
        <v>43</v>
      </c>
      <c r="L27" s="159"/>
      <c r="M27" s="40" t="s">
        <v>44</v>
      </c>
      <c r="N27" s="128">
        <v>442500</v>
      </c>
      <c r="O27" s="129">
        <v>443481.07</v>
      </c>
      <c r="P27" s="130" t="s">
        <v>45</v>
      </c>
      <c r="Q27" s="130" t="s">
        <v>45</v>
      </c>
      <c r="R27" s="129">
        <v>248542.6</v>
      </c>
      <c r="S27" s="124">
        <f t="shared" si="0"/>
        <v>-981.070000000007</v>
      </c>
      <c r="T27" s="118"/>
      <c r="U27" s="119"/>
    </row>
    <row r="28" spans="1:21" s="12" customFormat="1" ht="81.75" customHeight="1" outlineLevel="1" thickBot="1">
      <c r="A28" s="158" t="s">
        <v>48</v>
      </c>
      <c r="B28" s="158"/>
      <c r="C28" s="37"/>
      <c r="D28" s="38" t="s">
        <v>41</v>
      </c>
      <c r="E28" s="38" t="s">
        <v>42</v>
      </c>
      <c r="F28" s="160" t="s">
        <v>174</v>
      </c>
      <c r="G28" s="161"/>
      <c r="H28" s="161"/>
      <c r="I28" s="161"/>
      <c r="J28" s="161"/>
      <c r="K28" s="159" t="s">
        <v>43</v>
      </c>
      <c r="L28" s="159"/>
      <c r="M28" s="40" t="s">
        <v>44</v>
      </c>
      <c r="N28" s="131">
        <v>-51100</v>
      </c>
      <c r="O28" s="129">
        <v>-56878.31</v>
      </c>
      <c r="P28" s="130" t="s">
        <v>45</v>
      </c>
      <c r="Q28" s="130" t="s">
        <v>45</v>
      </c>
      <c r="R28" s="129">
        <v>-32413.03</v>
      </c>
      <c r="S28" s="124">
        <f t="shared" si="0"/>
        <v>5778.309999999998</v>
      </c>
      <c r="U28" s="120"/>
    </row>
    <row r="29" spans="1:19" s="12" customFormat="1" ht="126" customHeight="1" outlineLevel="1" thickBot="1">
      <c r="A29" s="158" t="s">
        <v>147</v>
      </c>
      <c r="B29" s="158"/>
      <c r="C29" s="37"/>
      <c r="D29" s="38" t="s">
        <v>49</v>
      </c>
      <c r="E29" s="38" t="s">
        <v>50</v>
      </c>
      <c r="F29" s="159" t="s">
        <v>51</v>
      </c>
      <c r="G29" s="159"/>
      <c r="H29" s="159"/>
      <c r="I29" s="159"/>
      <c r="J29" s="159"/>
      <c r="K29" s="159" t="s">
        <v>52</v>
      </c>
      <c r="L29" s="159"/>
      <c r="M29" s="40" t="s">
        <v>44</v>
      </c>
      <c r="N29" s="128">
        <v>1052500</v>
      </c>
      <c r="O29" s="129">
        <v>1057141.7</v>
      </c>
      <c r="P29" s="130" t="s">
        <v>45</v>
      </c>
      <c r="Q29" s="130" t="s">
        <v>45</v>
      </c>
      <c r="R29" s="129">
        <f aca="true" t="shared" si="1" ref="R29:R62">O29</f>
        <v>1057141.7</v>
      </c>
      <c r="S29" s="124">
        <f t="shared" si="0"/>
        <v>-4641.699999999953</v>
      </c>
    </row>
    <row r="30" spans="1:19" s="12" customFormat="1" ht="106.5" customHeight="1" outlineLevel="1" thickBot="1">
      <c r="A30" s="158" t="s">
        <v>148</v>
      </c>
      <c r="B30" s="158"/>
      <c r="C30" s="37"/>
      <c r="D30" s="38" t="s">
        <v>49</v>
      </c>
      <c r="E30" s="38" t="s">
        <v>50</v>
      </c>
      <c r="F30" s="159" t="s">
        <v>51</v>
      </c>
      <c r="G30" s="159"/>
      <c r="H30" s="159"/>
      <c r="I30" s="159"/>
      <c r="J30" s="159"/>
      <c r="K30" s="159" t="s">
        <v>53</v>
      </c>
      <c r="L30" s="159"/>
      <c r="M30" s="40" t="s">
        <v>44</v>
      </c>
      <c r="N30" s="128">
        <v>0</v>
      </c>
      <c r="O30" s="129">
        <v>2421.38</v>
      </c>
      <c r="P30" s="130" t="s">
        <v>45</v>
      </c>
      <c r="Q30" s="130" t="s">
        <v>45</v>
      </c>
      <c r="R30" s="129">
        <f t="shared" si="1"/>
        <v>2421.38</v>
      </c>
      <c r="S30" s="124">
        <f t="shared" si="0"/>
        <v>-2421.38</v>
      </c>
    </row>
    <row r="31" spans="1:19" s="12" customFormat="1" ht="142.5" customHeight="1" outlineLevel="1" thickBot="1">
      <c r="A31" s="158" t="s">
        <v>149</v>
      </c>
      <c r="B31" s="158"/>
      <c r="C31" s="37"/>
      <c r="D31" s="38" t="s">
        <v>49</v>
      </c>
      <c r="E31" s="38" t="s">
        <v>50</v>
      </c>
      <c r="F31" s="159" t="s">
        <v>51</v>
      </c>
      <c r="G31" s="159"/>
      <c r="H31" s="159"/>
      <c r="I31" s="159"/>
      <c r="J31" s="159"/>
      <c r="K31" s="159" t="s">
        <v>54</v>
      </c>
      <c r="L31" s="159"/>
      <c r="M31" s="40" t="s">
        <v>44</v>
      </c>
      <c r="N31" s="128">
        <v>0</v>
      </c>
      <c r="O31" s="129">
        <v>3266.74</v>
      </c>
      <c r="P31" s="130" t="s">
        <v>45</v>
      </c>
      <c r="Q31" s="130" t="s">
        <v>45</v>
      </c>
      <c r="R31" s="129">
        <f t="shared" si="1"/>
        <v>3266.74</v>
      </c>
      <c r="S31" s="124">
        <f t="shared" si="0"/>
        <v>-3266.74</v>
      </c>
    </row>
    <row r="32" spans="1:19" s="12" customFormat="1" ht="194.25" customHeight="1" outlineLevel="1" thickBot="1">
      <c r="A32" s="158" t="s">
        <v>150</v>
      </c>
      <c r="B32" s="158"/>
      <c r="C32" s="37"/>
      <c r="D32" s="38" t="s">
        <v>49</v>
      </c>
      <c r="E32" s="38" t="s">
        <v>50</v>
      </c>
      <c r="F32" s="159" t="s">
        <v>55</v>
      </c>
      <c r="G32" s="159"/>
      <c r="H32" s="159"/>
      <c r="I32" s="159"/>
      <c r="J32" s="159"/>
      <c r="K32" s="159" t="s">
        <v>52</v>
      </c>
      <c r="L32" s="159"/>
      <c r="M32" s="40" t="s">
        <v>44</v>
      </c>
      <c r="N32" s="128">
        <v>6000</v>
      </c>
      <c r="O32" s="129">
        <v>5379.72</v>
      </c>
      <c r="P32" s="130" t="s">
        <v>45</v>
      </c>
      <c r="Q32" s="130" t="s">
        <v>45</v>
      </c>
      <c r="R32" s="129">
        <f t="shared" si="1"/>
        <v>5379.72</v>
      </c>
      <c r="S32" s="124">
        <f t="shared" si="0"/>
        <v>620.2799999999997</v>
      </c>
    </row>
    <row r="33" spans="1:19" s="12" customFormat="1" ht="160.5" customHeight="1" outlineLevel="1" thickBot="1">
      <c r="A33" s="158" t="s">
        <v>151</v>
      </c>
      <c r="B33" s="158"/>
      <c r="C33" s="37"/>
      <c r="D33" s="73">
        <v>182</v>
      </c>
      <c r="E33" s="73">
        <v>101</v>
      </c>
      <c r="F33" s="174" t="s">
        <v>55</v>
      </c>
      <c r="G33" s="166"/>
      <c r="H33" s="166"/>
      <c r="I33" s="166"/>
      <c r="J33" s="167"/>
      <c r="K33" s="224">
        <v>2100</v>
      </c>
      <c r="L33" s="225"/>
      <c r="M33" s="40">
        <v>110</v>
      </c>
      <c r="N33" s="128" t="s">
        <v>45</v>
      </c>
      <c r="O33" s="129">
        <v>506.55</v>
      </c>
      <c r="P33" s="130"/>
      <c r="Q33" s="130"/>
      <c r="R33" s="129">
        <f t="shared" si="1"/>
        <v>506.55</v>
      </c>
      <c r="S33" s="124">
        <v>-289.01</v>
      </c>
    </row>
    <row r="34" spans="1:19" s="12" customFormat="1" ht="195.75" customHeight="1" outlineLevel="1" thickBot="1">
      <c r="A34" s="158" t="s">
        <v>152</v>
      </c>
      <c r="B34" s="158"/>
      <c r="C34" s="37"/>
      <c r="D34" s="38" t="s">
        <v>49</v>
      </c>
      <c r="E34" s="38" t="s">
        <v>50</v>
      </c>
      <c r="F34" s="159" t="s">
        <v>55</v>
      </c>
      <c r="G34" s="159"/>
      <c r="H34" s="159"/>
      <c r="I34" s="159"/>
      <c r="J34" s="159"/>
      <c r="K34" s="159" t="s">
        <v>54</v>
      </c>
      <c r="L34" s="159"/>
      <c r="M34" s="40" t="s">
        <v>44</v>
      </c>
      <c r="N34" s="128">
        <v>0</v>
      </c>
      <c r="O34" s="132">
        <v>60</v>
      </c>
      <c r="P34" s="130" t="s">
        <v>45</v>
      </c>
      <c r="Q34" s="130" t="s">
        <v>45</v>
      </c>
      <c r="R34" s="132">
        <f t="shared" si="1"/>
        <v>60</v>
      </c>
      <c r="S34" s="124">
        <f aca="true" t="shared" si="2" ref="S34:S43">N34-O34</f>
        <v>-60</v>
      </c>
    </row>
    <row r="35" spans="1:19" s="12" customFormat="1" ht="105.75" customHeight="1" outlineLevel="1" thickBot="1">
      <c r="A35" s="158" t="s">
        <v>167</v>
      </c>
      <c r="B35" s="158"/>
      <c r="C35" s="37"/>
      <c r="D35" s="38" t="s">
        <v>49</v>
      </c>
      <c r="E35" s="38" t="s">
        <v>50</v>
      </c>
      <c r="F35" s="159" t="s">
        <v>56</v>
      </c>
      <c r="G35" s="159"/>
      <c r="H35" s="159"/>
      <c r="I35" s="159"/>
      <c r="J35" s="159"/>
      <c r="K35" s="159" t="s">
        <v>52</v>
      </c>
      <c r="L35" s="159"/>
      <c r="M35" s="40" t="s">
        <v>44</v>
      </c>
      <c r="N35" s="128">
        <v>62900</v>
      </c>
      <c r="O35" s="129">
        <v>61191.15</v>
      </c>
      <c r="P35" s="130" t="s">
        <v>45</v>
      </c>
      <c r="Q35" s="130" t="s">
        <v>45</v>
      </c>
      <c r="R35" s="129">
        <f t="shared" si="1"/>
        <v>61191.15</v>
      </c>
      <c r="S35" s="124">
        <f>N35-O35</f>
        <v>1708.8499999999985</v>
      </c>
    </row>
    <row r="36" spans="1:19" s="12" customFormat="1" ht="72.75" customHeight="1" outlineLevel="1" thickBot="1">
      <c r="A36" s="158" t="s">
        <v>153</v>
      </c>
      <c r="B36" s="158"/>
      <c r="C36" s="37"/>
      <c r="D36" s="38" t="s">
        <v>49</v>
      </c>
      <c r="E36" s="38" t="s">
        <v>50</v>
      </c>
      <c r="F36" s="159" t="s">
        <v>56</v>
      </c>
      <c r="G36" s="159"/>
      <c r="H36" s="159"/>
      <c r="I36" s="159"/>
      <c r="J36" s="159"/>
      <c r="K36" s="159" t="s">
        <v>53</v>
      </c>
      <c r="L36" s="159"/>
      <c r="M36" s="40" t="s">
        <v>44</v>
      </c>
      <c r="N36" s="128">
        <v>0</v>
      </c>
      <c r="O36" s="129">
        <v>1432.1</v>
      </c>
      <c r="P36" s="130" t="s">
        <v>45</v>
      </c>
      <c r="Q36" s="130" t="s">
        <v>45</v>
      </c>
      <c r="R36" s="129">
        <f t="shared" si="1"/>
        <v>1432.1</v>
      </c>
      <c r="S36" s="124">
        <f t="shared" si="2"/>
        <v>-1432.1</v>
      </c>
    </row>
    <row r="37" spans="1:19" s="12" customFormat="1" ht="107.25" customHeight="1" outlineLevel="1" thickBot="1">
      <c r="A37" s="158" t="s">
        <v>154</v>
      </c>
      <c r="B37" s="158"/>
      <c r="C37" s="37"/>
      <c r="D37" s="38" t="s">
        <v>49</v>
      </c>
      <c r="E37" s="38" t="s">
        <v>50</v>
      </c>
      <c r="F37" s="159" t="s">
        <v>56</v>
      </c>
      <c r="G37" s="159"/>
      <c r="H37" s="159"/>
      <c r="I37" s="159"/>
      <c r="J37" s="159"/>
      <c r="K37" s="159" t="s">
        <v>54</v>
      </c>
      <c r="L37" s="159"/>
      <c r="M37" s="40" t="s">
        <v>44</v>
      </c>
      <c r="N37" s="128">
        <v>0</v>
      </c>
      <c r="O37" s="129">
        <v>503.85</v>
      </c>
      <c r="P37" s="130" t="s">
        <v>45</v>
      </c>
      <c r="Q37" s="130" t="s">
        <v>45</v>
      </c>
      <c r="R37" s="129">
        <f t="shared" si="1"/>
        <v>503.85</v>
      </c>
      <c r="S37" s="124">
        <f t="shared" si="2"/>
        <v>-503.85</v>
      </c>
    </row>
    <row r="38" spans="1:19" s="12" customFormat="1" ht="107.25" customHeight="1" outlineLevel="1" thickBot="1">
      <c r="A38" s="158" t="s">
        <v>154</v>
      </c>
      <c r="B38" s="158"/>
      <c r="C38" s="37"/>
      <c r="D38" s="150" t="s">
        <v>49</v>
      </c>
      <c r="E38" s="150" t="s">
        <v>50</v>
      </c>
      <c r="F38" s="159" t="s">
        <v>56</v>
      </c>
      <c r="G38" s="159"/>
      <c r="H38" s="159"/>
      <c r="I38" s="159"/>
      <c r="J38" s="159"/>
      <c r="K38" s="159">
        <v>4000</v>
      </c>
      <c r="L38" s="159"/>
      <c r="M38" s="40" t="s">
        <v>44</v>
      </c>
      <c r="N38" s="128">
        <v>0</v>
      </c>
      <c r="O38" s="129">
        <v>0</v>
      </c>
      <c r="P38" s="130" t="s">
        <v>45</v>
      </c>
      <c r="Q38" s="130" t="s">
        <v>45</v>
      </c>
      <c r="R38" s="129">
        <f>O38</f>
        <v>0</v>
      </c>
      <c r="S38" s="124">
        <f>N38-O38</f>
        <v>0</v>
      </c>
    </row>
    <row r="39" spans="1:19" s="12" customFormat="1" ht="61.5" customHeight="1" outlineLevel="1" thickBot="1">
      <c r="A39" s="158" t="s">
        <v>208</v>
      </c>
      <c r="B39" s="158"/>
      <c r="C39" s="37"/>
      <c r="D39" s="112" t="s">
        <v>49</v>
      </c>
      <c r="E39" s="112" t="s">
        <v>50</v>
      </c>
      <c r="F39" s="160" t="s">
        <v>214</v>
      </c>
      <c r="G39" s="161"/>
      <c r="H39" s="161"/>
      <c r="I39" s="161"/>
      <c r="J39" s="161"/>
      <c r="K39" s="159">
        <v>1000</v>
      </c>
      <c r="L39" s="159"/>
      <c r="M39" s="40" t="s">
        <v>44</v>
      </c>
      <c r="N39" s="128">
        <v>5900</v>
      </c>
      <c r="O39" s="129">
        <v>5720.68</v>
      </c>
      <c r="P39" s="130" t="s">
        <v>45</v>
      </c>
      <c r="Q39" s="130" t="s">
        <v>45</v>
      </c>
      <c r="R39" s="129">
        <f t="shared" si="1"/>
        <v>5720.68</v>
      </c>
      <c r="S39" s="124">
        <f>N39-O39</f>
        <v>179.3199999999997</v>
      </c>
    </row>
    <row r="40" spans="1:19" s="12" customFormat="1" ht="74.25" customHeight="1" outlineLevel="1" thickBot="1">
      <c r="A40" s="157" t="s">
        <v>215</v>
      </c>
      <c r="B40" s="158"/>
      <c r="C40" s="37"/>
      <c r="D40" s="148" t="s">
        <v>49</v>
      </c>
      <c r="E40" s="148" t="s">
        <v>50</v>
      </c>
      <c r="F40" s="160" t="s">
        <v>214</v>
      </c>
      <c r="G40" s="161"/>
      <c r="H40" s="161"/>
      <c r="I40" s="161"/>
      <c r="J40" s="161"/>
      <c r="K40" s="159">
        <v>2100</v>
      </c>
      <c r="L40" s="159"/>
      <c r="M40" s="40" t="s">
        <v>44</v>
      </c>
      <c r="N40" s="128" t="s">
        <v>45</v>
      </c>
      <c r="O40" s="129">
        <v>130.45</v>
      </c>
      <c r="P40" s="130" t="s">
        <v>45</v>
      </c>
      <c r="Q40" s="130" t="s">
        <v>45</v>
      </c>
      <c r="R40" s="129">
        <f>O40</f>
        <v>130.45</v>
      </c>
      <c r="S40" s="124" t="e">
        <f>N40-O40</f>
        <v>#VALUE!</v>
      </c>
    </row>
    <row r="41" spans="1:19" s="12" customFormat="1" ht="62.25" customHeight="1" outlineLevel="1" thickBot="1">
      <c r="A41" s="172" t="s">
        <v>155</v>
      </c>
      <c r="B41" s="173"/>
      <c r="C41" s="37"/>
      <c r="D41" s="38" t="s">
        <v>49</v>
      </c>
      <c r="E41" s="38" t="s">
        <v>58</v>
      </c>
      <c r="F41" s="159" t="s">
        <v>59</v>
      </c>
      <c r="G41" s="159"/>
      <c r="H41" s="159"/>
      <c r="I41" s="159"/>
      <c r="J41" s="159"/>
      <c r="K41" s="159" t="s">
        <v>52</v>
      </c>
      <c r="L41" s="159"/>
      <c r="M41" s="40" t="s">
        <v>44</v>
      </c>
      <c r="N41" s="128">
        <v>59200</v>
      </c>
      <c r="O41" s="132">
        <v>57862</v>
      </c>
      <c r="P41" s="130" t="s">
        <v>45</v>
      </c>
      <c r="Q41" s="130" t="s">
        <v>45</v>
      </c>
      <c r="R41" s="132">
        <f t="shared" si="1"/>
        <v>57862</v>
      </c>
      <c r="S41" s="124">
        <f>N41-O41</f>
        <v>1338</v>
      </c>
    </row>
    <row r="42" spans="1:19" s="12" customFormat="1" ht="30" customHeight="1" outlineLevel="1" thickBot="1">
      <c r="A42" s="175" t="s">
        <v>177</v>
      </c>
      <c r="B42" s="173"/>
      <c r="C42" s="37"/>
      <c r="D42" s="89" t="s">
        <v>49</v>
      </c>
      <c r="E42" s="89" t="s">
        <v>58</v>
      </c>
      <c r="F42" s="159" t="s">
        <v>59</v>
      </c>
      <c r="G42" s="159"/>
      <c r="H42" s="159"/>
      <c r="I42" s="159"/>
      <c r="J42" s="159"/>
      <c r="K42" s="159">
        <v>2100</v>
      </c>
      <c r="L42" s="159"/>
      <c r="M42" s="40" t="s">
        <v>44</v>
      </c>
      <c r="N42" s="128">
        <v>0</v>
      </c>
      <c r="O42" s="132">
        <v>1331.3</v>
      </c>
      <c r="P42" s="130" t="s">
        <v>45</v>
      </c>
      <c r="Q42" s="130" t="s">
        <v>45</v>
      </c>
      <c r="R42" s="132">
        <f t="shared" si="1"/>
        <v>1331.3</v>
      </c>
      <c r="S42" s="124">
        <f t="shared" si="2"/>
        <v>-1331.3</v>
      </c>
    </row>
    <row r="43" spans="1:19" s="12" customFormat="1" ht="62.25" customHeight="1" outlineLevel="1" thickBot="1">
      <c r="A43" s="172" t="s">
        <v>156</v>
      </c>
      <c r="B43" s="173"/>
      <c r="C43" s="37"/>
      <c r="D43" s="38" t="s">
        <v>49</v>
      </c>
      <c r="E43" s="38" t="s">
        <v>58</v>
      </c>
      <c r="F43" s="159" t="s">
        <v>59</v>
      </c>
      <c r="G43" s="159"/>
      <c r="H43" s="159"/>
      <c r="I43" s="159"/>
      <c r="J43" s="159"/>
      <c r="K43" s="159" t="s">
        <v>54</v>
      </c>
      <c r="L43" s="159"/>
      <c r="M43" s="40" t="s">
        <v>44</v>
      </c>
      <c r="N43" s="128">
        <v>0</v>
      </c>
      <c r="O43" s="132">
        <v>0</v>
      </c>
      <c r="P43" s="130" t="s">
        <v>45</v>
      </c>
      <c r="Q43" s="130" t="s">
        <v>45</v>
      </c>
      <c r="R43" s="132">
        <f t="shared" si="1"/>
        <v>0</v>
      </c>
      <c r="S43" s="124">
        <f t="shared" si="2"/>
        <v>0</v>
      </c>
    </row>
    <row r="44" spans="1:19" s="12" customFormat="1" ht="105" customHeight="1" outlineLevel="1" thickBot="1">
      <c r="A44" s="172" t="s">
        <v>157</v>
      </c>
      <c r="B44" s="173"/>
      <c r="C44" s="37"/>
      <c r="D44" s="38" t="s">
        <v>49</v>
      </c>
      <c r="E44" s="38" t="s">
        <v>60</v>
      </c>
      <c r="F44" s="159" t="s">
        <v>61</v>
      </c>
      <c r="G44" s="159"/>
      <c r="H44" s="159"/>
      <c r="I44" s="159"/>
      <c r="J44" s="159"/>
      <c r="K44" s="159" t="s">
        <v>52</v>
      </c>
      <c r="L44" s="159"/>
      <c r="M44" s="40" t="s">
        <v>44</v>
      </c>
      <c r="N44" s="128">
        <v>3800000</v>
      </c>
      <c r="O44" s="129">
        <v>3876375.83</v>
      </c>
      <c r="P44" s="130" t="s">
        <v>45</v>
      </c>
      <c r="Q44" s="130" t="s">
        <v>45</v>
      </c>
      <c r="R44" s="129">
        <f t="shared" si="1"/>
        <v>3876375.83</v>
      </c>
      <c r="S44" s="124">
        <f aca="true" t="shared" si="3" ref="S44:S59">N44-O44</f>
        <v>-76375.83000000007</v>
      </c>
    </row>
    <row r="45" spans="1:19" s="12" customFormat="1" ht="72.75" customHeight="1" outlineLevel="1" thickBot="1">
      <c r="A45" s="172" t="s">
        <v>158</v>
      </c>
      <c r="B45" s="173"/>
      <c r="C45" s="37"/>
      <c r="D45" s="38" t="s">
        <v>49</v>
      </c>
      <c r="E45" s="38" t="s">
        <v>60</v>
      </c>
      <c r="F45" s="159" t="s">
        <v>61</v>
      </c>
      <c r="G45" s="159"/>
      <c r="H45" s="159"/>
      <c r="I45" s="159"/>
      <c r="J45" s="159"/>
      <c r="K45" s="159" t="s">
        <v>53</v>
      </c>
      <c r="L45" s="159"/>
      <c r="M45" s="40" t="s">
        <v>44</v>
      </c>
      <c r="N45" s="128">
        <v>0</v>
      </c>
      <c r="O45" s="129">
        <v>22736.98</v>
      </c>
      <c r="P45" s="130" t="s">
        <v>45</v>
      </c>
      <c r="Q45" s="130" t="s">
        <v>45</v>
      </c>
      <c r="R45" s="129">
        <f t="shared" si="1"/>
        <v>22736.98</v>
      </c>
      <c r="S45" s="124">
        <f t="shared" si="3"/>
        <v>-22736.98</v>
      </c>
    </row>
    <row r="46" spans="1:19" s="12" customFormat="1" ht="72.75" customHeight="1" outlineLevel="1" thickBot="1">
      <c r="A46" s="172" t="s">
        <v>158</v>
      </c>
      <c r="B46" s="173"/>
      <c r="C46" s="37"/>
      <c r="D46" s="147" t="s">
        <v>49</v>
      </c>
      <c r="E46" s="147" t="s">
        <v>60</v>
      </c>
      <c r="F46" s="159" t="s">
        <v>61</v>
      </c>
      <c r="G46" s="159"/>
      <c r="H46" s="159"/>
      <c r="I46" s="159"/>
      <c r="J46" s="159"/>
      <c r="K46" s="159">
        <v>4000</v>
      </c>
      <c r="L46" s="159"/>
      <c r="M46" s="40" t="s">
        <v>44</v>
      </c>
      <c r="N46" s="128">
        <v>0</v>
      </c>
      <c r="O46" s="129">
        <v>0</v>
      </c>
      <c r="P46" s="130" t="s">
        <v>45</v>
      </c>
      <c r="Q46" s="130" t="s">
        <v>45</v>
      </c>
      <c r="R46" s="129">
        <f t="shared" si="1"/>
        <v>0</v>
      </c>
      <c r="S46" s="124">
        <f>N46-O46</f>
        <v>0</v>
      </c>
    </row>
    <row r="47" spans="1:19" s="12" customFormat="1" ht="96.75" customHeight="1" outlineLevel="1" thickBot="1">
      <c r="A47" s="158" t="s">
        <v>159</v>
      </c>
      <c r="B47" s="158"/>
      <c r="C47" s="37"/>
      <c r="D47" s="38" t="s">
        <v>49</v>
      </c>
      <c r="E47" s="38" t="s">
        <v>60</v>
      </c>
      <c r="F47" s="159" t="s">
        <v>62</v>
      </c>
      <c r="G47" s="159"/>
      <c r="H47" s="159"/>
      <c r="I47" s="159"/>
      <c r="J47" s="159"/>
      <c r="K47" s="159" t="s">
        <v>52</v>
      </c>
      <c r="L47" s="159"/>
      <c r="M47" s="40" t="s">
        <v>44</v>
      </c>
      <c r="N47" s="128">
        <v>2859500</v>
      </c>
      <c r="O47" s="129">
        <v>2207050.1</v>
      </c>
      <c r="P47" s="130" t="s">
        <v>45</v>
      </c>
      <c r="Q47" s="130" t="s">
        <v>45</v>
      </c>
      <c r="R47" s="129">
        <f t="shared" si="1"/>
        <v>2207050.1</v>
      </c>
      <c r="S47" s="124">
        <f t="shared" si="3"/>
        <v>652449.8999999999</v>
      </c>
    </row>
    <row r="48" spans="1:19" s="12" customFormat="1" ht="60" customHeight="1" outlineLevel="1" thickBot="1">
      <c r="A48" s="158" t="s">
        <v>160</v>
      </c>
      <c r="B48" s="158"/>
      <c r="C48" s="37"/>
      <c r="D48" s="38" t="s">
        <v>49</v>
      </c>
      <c r="E48" s="38" t="s">
        <v>60</v>
      </c>
      <c r="F48" s="159" t="s">
        <v>62</v>
      </c>
      <c r="G48" s="159"/>
      <c r="H48" s="159"/>
      <c r="I48" s="159"/>
      <c r="J48" s="159"/>
      <c r="K48" s="159" t="s">
        <v>53</v>
      </c>
      <c r="L48" s="159"/>
      <c r="M48" s="40" t="s">
        <v>44</v>
      </c>
      <c r="N48" s="128">
        <v>0</v>
      </c>
      <c r="O48" s="129">
        <v>435898.39</v>
      </c>
      <c r="P48" s="130" t="s">
        <v>45</v>
      </c>
      <c r="Q48" s="130" t="s">
        <v>45</v>
      </c>
      <c r="R48" s="129">
        <f t="shared" si="1"/>
        <v>435898.39</v>
      </c>
      <c r="S48" s="124">
        <f t="shared" si="3"/>
        <v>-435898.39</v>
      </c>
    </row>
    <row r="49" spans="1:19" s="12" customFormat="1" ht="92.25" customHeight="1" outlineLevel="1" thickBot="1">
      <c r="A49" s="158" t="s">
        <v>161</v>
      </c>
      <c r="B49" s="158"/>
      <c r="C49" s="37"/>
      <c r="D49" s="38" t="s">
        <v>49</v>
      </c>
      <c r="E49" s="38" t="s">
        <v>60</v>
      </c>
      <c r="F49" s="159" t="s">
        <v>62</v>
      </c>
      <c r="G49" s="159"/>
      <c r="H49" s="159"/>
      <c r="I49" s="159"/>
      <c r="J49" s="159"/>
      <c r="K49" s="159" t="s">
        <v>54</v>
      </c>
      <c r="L49" s="159"/>
      <c r="M49" s="40" t="s">
        <v>44</v>
      </c>
      <c r="N49" s="128">
        <v>0</v>
      </c>
      <c r="O49" s="129">
        <v>122096.07</v>
      </c>
      <c r="P49" s="130" t="s">
        <v>45</v>
      </c>
      <c r="Q49" s="130" t="s">
        <v>45</v>
      </c>
      <c r="R49" s="129">
        <f t="shared" si="1"/>
        <v>122096.07</v>
      </c>
      <c r="S49" s="124">
        <f t="shared" si="3"/>
        <v>-122096.07</v>
      </c>
    </row>
    <row r="50" spans="1:19" s="12" customFormat="1" ht="51" customHeight="1" outlineLevel="1" thickBot="1">
      <c r="A50" s="158" t="s">
        <v>168</v>
      </c>
      <c r="B50" s="158"/>
      <c r="C50" s="37"/>
      <c r="D50" s="77" t="s">
        <v>49</v>
      </c>
      <c r="E50" s="77" t="s">
        <v>60</v>
      </c>
      <c r="F50" s="159" t="s">
        <v>62</v>
      </c>
      <c r="G50" s="159"/>
      <c r="H50" s="159"/>
      <c r="I50" s="159"/>
      <c r="J50" s="159"/>
      <c r="K50" s="162">
        <v>4000</v>
      </c>
      <c r="L50" s="163"/>
      <c r="M50" s="40">
        <v>110</v>
      </c>
      <c r="N50" s="128">
        <v>0</v>
      </c>
      <c r="O50" s="129">
        <v>0</v>
      </c>
      <c r="P50" s="130"/>
      <c r="Q50" s="130"/>
      <c r="R50" s="129">
        <f t="shared" si="1"/>
        <v>0</v>
      </c>
      <c r="S50" s="124">
        <f t="shared" si="3"/>
        <v>0</v>
      </c>
    </row>
    <row r="51" spans="1:19" s="12" customFormat="1" ht="93.75" customHeight="1" outlineLevel="1" thickBot="1">
      <c r="A51" s="158" t="s">
        <v>162</v>
      </c>
      <c r="B51" s="158"/>
      <c r="C51" s="37"/>
      <c r="D51" s="38" t="s">
        <v>49</v>
      </c>
      <c r="E51" s="38" t="s">
        <v>60</v>
      </c>
      <c r="F51" s="159" t="s">
        <v>63</v>
      </c>
      <c r="G51" s="159"/>
      <c r="H51" s="159"/>
      <c r="I51" s="159"/>
      <c r="J51" s="159"/>
      <c r="K51" s="159" t="s">
        <v>52</v>
      </c>
      <c r="L51" s="159"/>
      <c r="M51" s="40" t="s">
        <v>44</v>
      </c>
      <c r="N51" s="128">
        <v>17504025</v>
      </c>
      <c r="O51" s="129">
        <v>15381090.02</v>
      </c>
      <c r="P51" s="130" t="s">
        <v>45</v>
      </c>
      <c r="Q51" s="130" t="s">
        <v>45</v>
      </c>
      <c r="R51" s="129">
        <f t="shared" si="1"/>
        <v>15381090.02</v>
      </c>
      <c r="S51" s="124">
        <f t="shared" si="3"/>
        <v>2122934.9800000004</v>
      </c>
    </row>
    <row r="52" spans="1:19" s="12" customFormat="1" ht="62.25" customHeight="1" outlineLevel="1" thickBot="1">
      <c r="A52" s="158" t="s">
        <v>163</v>
      </c>
      <c r="B52" s="158"/>
      <c r="C52" s="37"/>
      <c r="D52" s="150" t="s">
        <v>49</v>
      </c>
      <c r="E52" s="150" t="s">
        <v>60</v>
      </c>
      <c r="F52" s="159" t="s">
        <v>63</v>
      </c>
      <c r="G52" s="159"/>
      <c r="H52" s="159"/>
      <c r="I52" s="159"/>
      <c r="J52" s="159"/>
      <c r="K52" s="159" t="s">
        <v>53</v>
      </c>
      <c r="L52" s="159"/>
      <c r="M52" s="40" t="s">
        <v>44</v>
      </c>
      <c r="N52" s="128">
        <v>0</v>
      </c>
      <c r="O52" s="129">
        <v>96550.89</v>
      </c>
      <c r="P52" s="130" t="s">
        <v>45</v>
      </c>
      <c r="Q52" s="130" t="s">
        <v>45</v>
      </c>
      <c r="R52" s="129">
        <f>O52</f>
        <v>96550.89</v>
      </c>
      <c r="S52" s="124">
        <f>N52-O52</f>
        <v>-96550.89</v>
      </c>
    </row>
    <row r="53" spans="1:19" s="12" customFormat="1" ht="72.75" customHeight="1" outlineLevel="1" thickBot="1">
      <c r="A53" s="157" t="s">
        <v>220</v>
      </c>
      <c r="B53" s="158"/>
      <c r="C53" s="37"/>
      <c r="D53" s="150" t="s">
        <v>49</v>
      </c>
      <c r="E53" s="150" t="s">
        <v>60</v>
      </c>
      <c r="F53" s="159" t="s">
        <v>63</v>
      </c>
      <c r="G53" s="159"/>
      <c r="H53" s="159"/>
      <c r="I53" s="159"/>
      <c r="J53" s="159"/>
      <c r="K53" s="159">
        <v>3000</v>
      </c>
      <c r="L53" s="159"/>
      <c r="M53" s="40" t="s">
        <v>44</v>
      </c>
      <c r="N53" s="128">
        <v>0</v>
      </c>
      <c r="O53" s="129">
        <v>-120.9</v>
      </c>
      <c r="P53" s="130" t="s">
        <v>45</v>
      </c>
      <c r="Q53" s="130" t="s">
        <v>45</v>
      </c>
      <c r="R53" s="129">
        <f>O53</f>
        <v>-120.9</v>
      </c>
      <c r="S53" s="124">
        <f>N53-O53</f>
        <v>120.9</v>
      </c>
    </row>
    <row r="54" spans="1:19" s="12" customFormat="1" ht="59.25" customHeight="1" outlineLevel="1" thickBot="1">
      <c r="A54" s="158" t="s">
        <v>164</v>
      </c>
      <c r="B54" s="158"/>
      <c r="C54" s="37"/>
      <c r="D54" s="148" t="s">
        <v>49</v>
      </c>
      <c r="E54" s="148" t="s">
        <v>60</v>
      </c>
      <c r="F54" s="159" t="s">
        <v>63</v>
      </c>
      <c r="G54" s="159"/>
      <c r="H54" s="159"/>
      <c r="I54" s="159"/>
      <c r="J54" s="159"/>
      <c r="K54" s="159" t="s">
        <v>57</v>
      </c>
      <c r="L54" s="159"/>
      <c r="M54" s="40" t="s">
        <v>44</v>
      </c>
      <c r="N54" s="128">
        <v>0</v>
      </c>
      <c r="O54" s="129">
        <v>0</v>
      </c>
      <c r="P54" s="130" t="s">
        <v>45</v>
      </c>
      <c r="Q54" s="130" t="s">
        <v>45</v>
      </c>
      <c r="R54" s="129">
        <f>O54</f>
        <v>0</v>
      </c>
      <c r="S54" s="124">
        <f>N54-O54</f>
        <v>0</v>
      </c>
    </row>
    <row r="55" spans="1:19" s="12" customFormat="1" ht="99" customHeight="1" outlineLevel="1" thickBot="1">
      <c r="A55" s="157" t="s">
        <v>217</v>
      </c>
      <c r="B55" s="158"/>
      <c r="C55" s="37"/>
      <c r="D55" s="148" t="s">
        <v>49</v>
      </c>
      <c r="E55" s="148">
        <v>109</v>
      </c>
      <c r="F55" s="160" t="s">
        <v>216</v>
      </c>
      <c r="G55" s="161"/>
      <c r="H55" s="161"/>
      <c r="I55" s="161"/>
      <c r="J55" s="161"/>
      <c r="K55" s="159">
        <v>1000</v>
      </c>
      <c r="L55" s="159"/>
      <c r="M55" s="40" t="s">
        <v>44</v>
      </c>
      <c r="N55" s="128">
        <v>-66200</v>
      </c>
      <c r="O55" s="129">
        <v>-66141.5</v>
      </c>
      <c r="P55" s="130" t="s">
        <v>45</v>
      </c>
      <c r="Q55" s="130" t="s">
        <v>45</v>
      </c>
      <c r="R55" s="129">
        <f>O55</f>
        <v>-66141.5</v>
      </c>
      <c r="S55" s="124">
        <f>N55-O55</f>
        <v>-58.5</v>
      </c>
    </row>
    <row r="56" spans="1:19" s="12" customFormat="1" ht="94.5" customHeight="1" outlineLevel="1" thickBot="1">
      <c r="A56" s="157" t="s">
        <v>145</v>
      </c>
      <c r="B56" s="158"/>
      <c r="C56" s="37"/>
      <c r="D56" s="73">
        <v>804</v>
      </c>
      <c r="E56" s="73">
        <v>111</v>
      </c>
      <c r="F56" s="174" t="s">
        <v>146</v>
      </c>
      <c r="G56" s="166"/>
      <c r="H56" s="166"/>
      <c r="I56" s="166"/>
      <c r="J56" s="167"/>
      <c r="K56" s="174" t="s">
        <v>43</v>
      </c>
      <c r="L56" s="167"/>
      <c r="M56" s="40">
        <v>120</v>
      </c>
      <c r="N56" s="128">
        <v>6200</v>
      </c>
      <c r="O56" s="129">
        <v>6173.43</v>
      </c>
      <c r="P56" s="130"/>
      <c r="Q56" s="130"/>
      <c r="R56" s="129">
        <f t="shared" si="1"/>
        <v>6173.43</v>
      </c>
      <c r="S56" s="124">
        <f t="shared" si="3"/>
        <v>26.56999999999971</v>
      </c>
    </row>
    <row r="57" spans="1:19" s="12" customFormat="1" ht="55.5" customHeight="1" outlineLevel="1" thickBot="1">
      <c r="A57" s="157" t="s">
        <v>222</v>
      </c>
      <c r="B57" s="158"/>
      <c r="C57" s="37"/>
      <c r="D57" s="153">
        <v>804</v>
      </c>
      <c r="E57" s="153">
        <v>111</v>
      </c>
      <c r="F57" s="174" t="s">
        <v>223</v>
      </c>
      <c r="G57" s="166"/>
      <c r="H57" s="166"/>
      <c r="I57" s="166"/>
      <c r="J57" s="167"/>
      <c r="K57" s="174" t="s">
        <v>43</v>
      </c>
      <c r="L57" s="167"/>
      <c r="M57" s="40">
        <v>120</v>
      </c>
      <c r="N57" s="128">
        <v>33800</v>
      </c>
      <c r="O57" s="129">
        <v>122409.08</v>
      </c>
      <c r="P57" s="130"/>
      <c r="Q57" s="130"/>
      <c r="R57" s="129">
        <f>O57</f>
        <v>122409.08</v>
      </c>
      <c r="S57" s="124">
        <f>N57-O57</f>
        <v>-88609.08</v>
      </c>
    </row>
    <row r="58" spans="1:19" s="12" customFormat="1" ht="129" customHeight="1" outlineLevel="1" thickBot="1">
      <c r="A58" s="157" t="s">
        <v>213</v>
      </c>
      <c r="B58" s="158"/>
      <c r="C58" s="37"/>
      <c r="D58" s="147">
        <v>804</v>
      </c>
      <c r="E58" s="147">
        <v>111</v>
      </c>
      <c r="F58" s="174" t="s">
        <v>212</v>
      </c>
      <c r="G58" s="166"/>
      <c r="H58" s="166"/>
      <c r="I58" s="166"/>
      <c r="J58" s="167"/>
      <c r="K58" s="174" t="s">
        <v>43</v>
      </c>
      <c r="L58" s="167"/>
      <c r="M58" s="40">
        <v>120</v>
      </c>
      <c r="N58" s="128">
        <v>1700</v>
      </c>
      <c r="O58" s="129">
        <v>1652.21</v>
      </c>
      <c r="P58" s="130"/>
      <c r="Q58" s="130"/>
      <c r="R58" s="129">
        <f t="shared" si="1"/>
        <v>1652.21</v>
      </c>
      <c r="S58" s="124">
        <f>N58-O58</f>
        <v>47.789999999999964</v>
      </c>
    </row>
    <row r="59" spans="1:19" s="12" customFormat="1" ht="74.25" customHeight="1" outlineLevel="1" thickBot="1">
      <c r="A59" s="157" t="s">
        <v>184</v>
      </c>
      <c r="B59" s="158"/>
      <c r="C59" s="37"/>
      <c r="D59" s="76">
        <v>804</v>
      </c>
      <c r="E59" s="76">
        <v>116</v>
      </c>
      <c r="F59" s="174" t="s">
        <v>183</v>
      </c>
      <c r="G59" s="166"/>
      <c r="H59" s="166"/>
      <c r="I59" s="166"/>
      <c r="J59" s="167"/>
      <c r="K59" s="174" t="s">
        <v>43</v>
      </c>
      <c r="L59" s="167"/>
      <c r="M59" s="40">
        <v>140</v>
      </c>
      <c r="N59" s="128">
        <v>7000</v>
      </c>
      <c r="O59" s="129">
        <v>7000</v>
      </c>
      <c r="P59" s="130"/>
      <c r="Q59" s="130"/>
      <c r="R59" s="129">
        <f t="shared" si="1"/>
        <v>7000</v>
      </c>
      <c r="S59" s="124">
        <f t="shared" si="3"/>
        <v>0</v>
      </c>
    </row>
    <row r="60" spans="1:19" s="12" customFormat="1" ht="27.75" customHeight="1" outlineLevel="1" thickBot="1">
      <c r="A60" s="158" t="s">
        <v>166</v>
      </c>
      <c r="B60" s="158"/>
      <c r="C60" s="37"/>
      <c r="D60" s="68">
        <v>804</v>
      </c>
      <c r="E60" s="68">
        <v>117</v>
      </c>
      <c r="F60" s="174" t="s">
        <v>127</v>
      </c>
      <c r="G60" s="166"/>
      <c r="H60" s="166"/>
      <c r="I60" s="166"/>
      <c r="J60" s="167"/>
      <c r="K60" s="174" t="s">
        <v>43</v>
      </c>
      <c r="L60" s="167"/>
      <c r="M60" s="40">
        <v>180</v>
      </c>
      <c r="N60" s="128">
        <v>0</v>
      </c>
      <c r="O60" s="129">
        <v>0</v>
      </c>
      <c r="P60" s="130"/>
      <c r="Q60" s="130"/>
      <c r="R60" s="129">
        <f t="shared" si="1"/>
        <v>0</v>
      </c>
      <c r="S60" s="124" t="s">
        <v>45</v>
      </c>
    </row>
    <row r="61" spans="1:19" s="12" customFormat="1" ht="28.5" customHeight="1" outlineLevel="1" thickBot="1">
      <c r="A61" s="158" t="s">
        <v>64</v>
      </c>
      <c r="B61" s="158"/>
      <c r="C61" s="37"/>
      <c r="D61" s="38" t="s">
        <v>15</v>
      </c>
      <c r="E61" s="38" t="s">
        <v>65</v>
      </c>
      <c r="F61" s="159" t="s">
        <v>66</v>
      </c>
      <c r="G61" s="159"/>
      <c r="H61" s="159"/>
      <c r="I61" s="159"/>
      <c r="J61" s="159"/>
      <c r="K61" s="160" t="s">
        <v>43</v>
      </c>
      <c r="L61" s="161"/>
      <c r="M61" s="40" t="s">
        <v>67</v>
      </c>
      <c r="N61" s="128">
        <v>0</v>
      </c>
      <c r="O61" s="129">
        <v>0</v>
      </c>
      <c r="P61" s="130" t="s">
        <v>45</v>
      </c>
      <c r="Q61" s="130" t="s">
        <v>45</v>
      </c>
      <c r="R61" s="129">
        <f t="shared" si="1"/>
        <v>0</v>
      </c>
      <c r="S61" s="124">
        <f aca="true" t="shared" si="4" ref="S61:S71">N61-O61</f>
        <v>0</v>
      </c>
    </row>
    <row r="62" spans="1:19" s="12" customFormat="1" ht="62.25" customHeight="1" outlineLevel="1" thickBot="1">
      <c r="A62" s="157" t="s">
        <v>185</v>
      </c>
      <c r="B62" s="158"/>
      <c r="C62" s="37"/>
      <c r="D62" s="38" t="s">
        <v>15</v>
      </c>
      <c r="E62" s="38" t="s">
        <v>68</v>
      </c>
      <c r="F62" s="159">
        <v>1500110</v>
      </c>
      <c r="G62" s="159"/>
      <c r="H62" s="159"/>
      <c r="I62" s="159"/>
      <c r="J62" s="159"/>
      <c r="K62" s="160" t="s">
        <v>43</v>
      </c>
      <c r="L62" s="161"/>
      <c r="M62" s="40">
        <v>150</v>
      </c>
      <c r="N62" s="128">
        <v>7659800</v>
      </c>
      <c r="O62" s="129">
        <v>7659800</v>
      </c>
      <c r="P62" s="130" t="s">
        <v>45</v>
      </c>
      <c r="Q62" s="130" t="s">
        <v>45</v>
      </c>
      <c r="R62" s="129">
        <f t="shared" si="1"/>
        <v>7659800</v>
      </c>
      <c r="S62" s="124">
        <f t="shared" si="4"/>
        <v>0</v>
      </c>
    </row>
    <row r="63" spans="1:19" s="12" customFormat="1" ht="60" customHeight="1" outlineLevel="1" thickBot="1">
      <c r="A63" s="158" t="s">
        <v>193</v>
      </c>
      <c r="B63" s="158"/>
      <c r="C63" s="37"/>
      <c r="D63" s="102">
        <v>804</v>
      </c>
      <c r="E63" s="102">
        <v>202</v>
      </c>
      <c r="F63" s="165" t="s">
        <v>194</v>
      </c>
      <c r="G63" s="166"/>
      <c r="H63" s="166"/>
      <c r="I63" s="166"/>
      <c r="J63" s="167"/>
      <c r="K63" s="192" t="s">
        <v>43</v>
      </c>
      <c r="L63" s="193"/>
      <c r="M63" s="40">
        <v>150</v>
      </c>
      <c r="N63" s="128">
        <v>0</v>
      </c>
      <c r="O63" s="129">
        <v>0</v>
      </c>
      <c r="P63" s="130"/>
      <c r="Q63" s="130"/>
      <c r="R63" s="129">
        <f aca="true" t="shared" si="5" ref="R63:R70">O63</f>
        <v>0</v>
      </c>
      <c r="S63" s="124">
        <f t="shared" si="4"/>
        <v>0</v>
      </c>
    </row>
    <row r="64" spans="1:19" s="12" customFormat="1" ht="85.5" customHeight="1" outlineLevel="1" thickBot="1">
      <c r="A64" s="157" t="s">
        <v>206</v>
      </c>
      <c r="B64" s="158"/>
      <c r="C64" s="37"/>
      <c r="D64" s="110">
        <v>804</v>
      </c>
      <c r="E64" s="110">
        <v>202</v>
      </c>
      <c r="F64" s="165" t="s">
        <v>191</v>
      </c>
      <c r="G64" s="166"/>
      <c r="H64" s="166"/>
      <c r="I64" s="166"/>
      <c r="J64" s="167"/>
      <c r="K64" s="174" t="s">
        <v>205</v>
      </c>
      <c r="L64" s="194"/>
      <c r="M64" s="40">
        <v>150</v>
      </c>
      <c r="N64" s="128">
        <v>0</v>
      </c>
      <c r="O64" s="129">
        <v>0</v>
      </c>
      <c r="P64" s="130"/>
      <c r="Q64" s="130"/>
      <c r="R64" s="129">
        <f>O64</f>
        <v>0</v>
      </c>
      <c r="S64" s="124">
        <f t="shared" si="4"/>
        <v>0</v>
      </c>
    </row>
    <row r="65" spans="1:19" s="12" customFormat="1" ht="80.25" customHeight="1" outlineLevel="1" thickBot="1">
      <c r="A65" s="157" t="s">
        <v>201</v>
      </c>
      <c r="B65" s="158"/>
      <c r="C65" s="37"/>
      <c r="D65" s="103">
        <v>804</v>
      </c>
      <c r="E65" s="103">
        <v>202</v>
      </c>
      <c r="F65" s="165" t="s">
        <v>191</v>
      </c>
      <c r="G65" s="166"/>
      <c r="H65" s="166"/>
      <c r="I65" s="166"/>
      <c r="J65" s="167"/>
      <c r="K65" s="174" t="s">
        <v>199</v>
      </c>
      <c r="L65" s="194"/>
      <c r="M65" s="40">
        <v>150</v>
      </c>
      <c r="N65" s="128">
        <v>0</v>
      </c>
      <c r="O65" s="129">
        <v>0</v>
      </c>
      <c r="P65" s="130"/>
      <c r="Q65" s="130"/>
      <c r="R65" s="129">
        <f t="shared" si="5"/>
        <v>0</v>
      </c>
      <c r="S65" s="124">
        <f t="shared" si="4"/>
        <v>0</v>
      </c>
    </row>
    <row r="66" spans="1:19" s="12" customFormat="1" ht="39" customHeight="1" outlineLevel="1" thickBot="1">
      <c r="A66" s="157" t="s">
        <v>196</v>
      </c>
      <c r="B66" s="158"/>
      <c r="C66" s="37"/>
      <c r="D66" s="102">
        <v>804</v>
      </c>
      <c r="E66" s="102">
        <v>202</v>
      </c>
      <c r="F66" s="165" t="s">
        <v>191</v>
      </c>
      <c r="G66" s="166"/>
      <c r="H66" s="166"/>
      <c r="I66" s="166"/>
      <c r="J66" s="167"/>
      <c r="K66" s="168">
        <v>7412</v>
      </c>
      <c r="L66" s="169"/>
      <c r="M66" s="40">
        <v>150</v>
      </c>
      <c r="N66" s="128">
        <v>489800</v>
      </c>
      <c r="O66" s="129">
        <v>489800</v>
      </c>
      <c r="P66" s="130"/>
      <c r="Q66" s="130"/>
      <c r="R66" s="129">
        <f t="shared" si="5"/>
        <v>489800</v>
      </c>
      <c r="S66" s="124">
        <f t="shared" si="4"/>
        <v>0</v>
      </c>
    </row>
    <row r="67" spans="1:19" s="12" customFormat="1" ht="49.5" customHeight="1" outlineLevel="1" thickBot="1">
      <c r="A67" s="157" t="s">
        <v>197</v>
      </c>
      <c r="B67" s="158"/>
      <c r="C67" s="37"/>
      <c r="D67" s="102">
        <v>804</v>
      </c>
      <c r="E67" s="102">
        <v>202</v>
      </c>
      <c r="F67" s="165" t="s">
        <v>191</v>
      </c>
      <c r="G67" s="166"/>
      <c r="H67" s="166"/>
      <c r="I67" s="166"/>
      <c r="J67" s="167"/>
      <c r="K67" s="168">
        <v>7418</v>
      </c>
      <c r="L67" s="169"/>
      <c r="M67" s="40">
        <v>150</v>
      </c>
      <c r="N67" s="128">
        <v>0</v>
      </c>
      <c r="O67" s="129">
        <v>0</v>
      </c>
      <c r="P67" s="130"/>
      <c r="Q67" s="130"/>
      <c r="R67" s="129">
        <f t="shared" si="5"/>
        <v>0</v>
      </c>
      <c r="S67" s="124">
        <f t="shared" si="4"/>
        <v>0</v>
      </c>
    </row>
    <row r="68" spans="1:19" s="12" customFormat="1" ht="74.25" customHeight="1" outlineLevel="1" thickBot="1">
      <c r="A68" s="158" t="s">
        <v>190</v>
      </c>
      <c r="B68" s="158"/>
      <c r="C68" s="37"/>
      <c r="D68" s="101">
        <v>804</v>
      </c>
      <c r="E68" s="101">
        <v>202</v>
      </c>
      <c r="F68" s="165" t="s">
        <v>191</v>
      </c>
      <c r="G68" s="166"/>
      <c r="H68" s="166"/>
      <c r="I68" s="166"/>
      <c r="J68" s="167"/>
      <c r="K68" s="168">
        <v>7508</v>
      </c>
      <c r="L68" s="169"/>
      <c r="M68" s="40">
        <v>150</v>
      </c>
      <c r="N68" s="128">
        <v>1113913</v>
      </c>
      <c r="O68" s="129">
        <v>1113913</v>
      </c>
      <c r="P68" s="130"/>
      <c r="Q68" s="130"/>
      <c r="R68" s="129">
        <f t="shared" si="5"/>
        <v>1113913</v>
      </c>
      <c r="S68" s="124">
        <f t="shared" si="4"/>
        <v>0</v>
      </c>
    </row>
    <row r="69" spans="1:19" s="12" customFormat="1" ht="74.25" customHeight="1" outlineLevel="1" thickBot="1">
      <c r="A69" s="158" t="s">
        <v>211</v>
      </c>
      <c r="B69" s="158"/>
      <c r="C69" s="37"/>
      <c r="D69" s="115">
        <v>804</v>
      </c>
      <c r="E69" s="115">
        <v>202</v>
      </c>
      <c r="F69" s="165" t="s">
        <v>191</v>
      </c>
      <c r="G69" s="166"/>
      <c r="H69" s="166"/>
      <c r="I69" s="166"/>
      <c r="J69" s="167"/>
      <c r="K69" s="168">
        <v>7509</v>
      </c>
      <c r="L69" s="169"/>
      <c r="M69" s="40">
        <v>150</v>
      </c>
      <c r="N69" s="128">
        <v>3379655.43</v>
      </c>
      <c r="O69" s="129">
        <v>3379655.43</v>
      </c>
      <c r="P69" s="130"/>
      <c r="Q69" s="130"/>
      <c r="R69" s="129">
        <f>O69</f>
        <v>3379655.43</v>
      </c>
      <c r="S69" s="124">
        <f>N69-O69</f>
        <v>0</v>
      </c>
    </row>
    <row r="70" spans="1:19" s="12" customFormat="1" ht="53.25" customHeight="1" outlineLevel="1" thickBot="1">
      <c r="A70" s="157" t="s">
        <v>187</v>
      </c>
      <c r="B70" s="158"/>
      <c r="C70" s="37"/>
      <c r="D70" s="101" t="s">
        <v>15</v>
      </c>
      <c r="E70" s="101" t="s">
        <v>68</v>
      </c>
      <c r="F70" s="159">
        <v>2999910</v>
      </c>
      <c r="G70" s="159"/>
      <c r="H70" s="159"/>
      <c r="I70" s="159"/>
      <c r="J70" s="159"/>
      <c r="K70" s="170">
        <v>7555</v>
      </c>
      <c r="L70" s="170"/>
      <c r="M70" s="40">
        <v>150</v>
      </c>
      <c r="N70" s="128">
        <v>79500</v>
      </c>
      <c r="O70" s="129">
        <v>79500</v>
      </c>
      <c r="P70" s="130" t="s">
        <v>45</v>
      </c>
      <c r="Q70" s="130" t="s">
        <v>45</v>
      </c>
      <c r="R70" s="129">
        <f t="shared" si="5"/>
        <v>79500</v>
      </c>
      <c r="S70" s="124">
        <f t="shared" si="4"/>
        <v>0</v>
      </c>
    </row>
    <row r="71" spans="1:19" s="12" customFormat="1" ht="63.75" customHeight="1" outlineLevel="1" thickBot="1">
      <c r="A71" s="157" t="s">
        <v>186</v>
      </c>
      <c r="B71" s="158"/>
      <c r="C71" s="37"/>
      <c r="D71" s="38" t="s">
        <v>15</v>
      </c>
      <c r="E71" s="38" t="s">
        <v>68</v>
      </c>
      <c r="F71" s="159">
        <v>3511810</v>
      </c>
      <c r="G71" s="159"/>
      <c r="H71" s="159"/>
      <c r="I71" s="159"/>
      <c r="J71" s="159"/>
      <c r="K71" s="159" t="s">
        <v>43</v>
      </c>
      <c r="L71" s="159"/>
      <c r="M71" s="40">
        <v>150</v>
      </c>
      <c r="N71" s="128">
        <v>414100</v>
      </c>
      <c r="O71" s="129">
        <v>414100</v>
      </c>
      <c r="P71" s="130" t="s">
        <v>45</v>
      </c>
      <c r="Q71" s="130" t="s">
        <v>45</v>
      </c>
      <c r="R71" s="129">
        <f aca="true" t="shared" si="6" ref="R71:R80">O71</f>
        <v>414100</v>
      </c>
      <c r="S71" s="124">
        <f t="shared" si="4"/>
        <v>0</v>
      </c>
    </row>
    <row r="72" spans="1:19" s="12" customFormat="1" ht="71.25" customHeight="1" outlineLevel="1" thickBot="1">
      <c r="A72" s="158" t="s">
        <v>165</v>
      </c>
      <c r="B72" s="158"/>
      <c r="C72" s="37"/>
      <c r="D72" s="39">
        <v>804</v>
      </c>
      <c r="E72" s="39">
        <v>202</v>
      </c>
      <c r="F72" s="165" t="s">
        <v>141</v>
      </c>
      <c r="G72" s="166"/>
      <c r="H72" s="166"/>
      <c r="I72" s="166"/>
      <c r="J72" s="167"/>
      <c r="K72" s="168">
        <v>7514</v>
      </c>
      <c r="L72" s="169"/>
      <c r="M72" s="40">
        <v>150</v>
      </c>
      <c r="N72" s="128">
        <v>43700</v>
      </c>
      <c r="O72" s="129">
        <v>0</v>
      </c>
      <c r="P72" s="130"/>
      <c r="Q72" s="130"/>
      <c r="R72" s="129">
        <f t="shared" si="6"/>
        <v>0</v>
      </c>
      <c r="S72" s="124">
        <f>N72-R72</f>
        <v>43700</v>
      </c>
    </row>
    <row r="73" spans="1:19" s="12" customFormat="1" ht="97.5" customHeight="1" outlineLevel="1" thickBot="1">
      <c r="A73" s="158" t="s">
        <v>192</v>
      </c>
      <c r="B73" s="158"/>
      <c r="C73" s="37"/>
      <c r="D73" s="86">
        <v>804</v>
      </c>
      <c r="E73" s="86">
        <v>202</v>
      </c>
      <c r="F73" s="165" t="s">
        <v>169</v>
      </c>
      <c r="G73" s="166"/>
      <c r="H73" s="166"/>
      <c r="I73" s="166"/>
      <c r="J73" s="167"/>
      <c r="K73" s="168">
        <v>1049</v>
      </c>
      <c r="L73" s="169"/>
      <c r="M73" s="40">
        <v>150</v>
      </c>
      <c r="N73" s="128">
        <v>175060</v>
      </c>
      <c r="O73" s="129">
        <v>175060</v>
      </c>
      <c r="P73" s="130"/>
      <c r="Q73" s="130"/>
      <c r="R73" s="129">
        <f t="shared" si="6"/>
        <v>175060</v>
      </c>
      <c r="S73" s="124">
        <f>N73-R73</f>
        <v>0</v>
      </c>
    </row>
    <row r="74" spans="1:19" s="12" customFormat="1" ht="53.25" customHeight="1" outlineLevel="1" thickBot="1">
      <c r="A74" s="157" t="s">
        <v>195</v>
      </c>
      <c r="B74" s="158"/>
      <c r="C74" s="37"/>
      <c r="D74" s="79">
        <v>804</v>
      </c>
      <c r="E74" s="79">
        <v>202</v>
      </c>
      <c r="F74" s="165" t="s">
        <v>169</v>
      </c>
      <c r="G74" s="166"/>
      <c r="H74" s="166"/>
      <c r="I74" s="166"/>
      <c r="J74" s="167"/>
      <c r="K74" s="168">
        <v>7745</v>
      </c>
      <c r="L74" s="169"/>
      <c r="M74" s="40">
        <v>150</v>
      </c>
      <c r="N74" s="128">
        <v>258300</v>
      </c>
      <c r="O74" s="129">
        <v>258300</v>
      </c>
      <c r="P74" s="130"/>
      <c r="Q74" s="130"/>
      <c r="R74" s="129">
        <f t="shared" si="6"/>
        <v>258300</v>
      </c>
      <c r="S74" s="124">
        <f>N74-R74</f>
        <v>0</v>
      </c>
    </row>
    <row r="75" spans="1:19" s="12" customFormat="1" ht="71.25" customHeight="1" outlineLevel="1" thickBot="1">
      <c r="A75" s="158" t="s">
        <v>170</v>
      </c>
      <c r="B75" s="158"/>
      <c r="C75" s="37"/>
      <c r="D75" s="78">
        <v>804</v>
      </c>
      <c r="E75" s="78">
        <v>202</v>
      </c>
      <c r="F75" s="165" t="s">
        <v>169</v>
      </c>
      <c r="G75" s="166"/>
      <c r="H75" s="166"/>
      <c r="I75" s="166"/>
      <c r="J75" s="167"/>
      <c r="K75" s="168">
        <v>7509</v>
      </c>
      <c r="L75" s="169"/>
      <c r="M75" s="40">
        <v>150</v>
      </c>
      <c r="N75" s="128" t="s">
        <v>45</v>
      </c>
      <c r="O75" s="129">
        <v>0</v>
      </c>
      <c r="P75" s="130"/>
      <c r="Q75" s="130"/>
      <c r="R75" s="129">
        <f t="shared" si="6"/>
        <v>0</v>
      </c>
      <c r="S75" s="124" t="s">
        <v>45</v>
      </c>
    </row>
    <row r="76" spans="1:19" s="12" customFormat="1" ht="71.25" customHeight="1" outlineLevel="1" thickBot="1">
      <c r="A76" s="158" t="s">
        <v>175</v>
      </c>
      <c r="B76" s="158"/>
      <c r="C76" s="37"/>
      <c r="D76" s="88" t="s">
        <v>15</v>
      </c>
      <c r="E76" s="88" t="s">
        <v>68</v>
      </c>
      <c r="F76" s="159">
        <v>4999910</v>
      </c>
      <c r="G76" s="159"/>
      <c r="H76" s="159"/>
      <c r="I76" s="159"/>
      <c r="J76" s="159"/>
      <c r="K76" s="170">
        <v>7571</v>
      </c>
      <c r="L76" s="170"/>
      <c r="M76" s="40">
        <v>150</v>
      </c>
      <c r="N76" s="128" t="s">
        <v>45</v>
      </c>
      <c r="O76" s="129">
        <v>0</v>
      </c>
      <c r="P76" s="130" t="s">
        <v>45</v>
      </c>
      <c r="Q76" s="130" t="s">
        <v>45</v>
      </c>
      <c r="R76" s="129">
        <f t="shared" si="6"/>
        <v>0</v>
      </c>
      <c r="S76" s="124" t="s">
        <v>45</v>
      </c>
    </row>
    <row r="77" spans="1:19" s="12" customFormat="1" ht="71.25" customHeight="1" outlineLevel="1" thickBot="1">
      <c r="A77" s="158" t="s">
        <v>176</v>
      </c>
      <c r="B77" s="158"/>
      <c r="C77" s="37"/>
      <c r="D77" s="89" t="s">
        <v>15</v>
      </c>
      <c r="E77" s="89" t="s">
        <v>68</v>
      </c>
      <c r="F77" s="159">
        <v>4999910</v>
      </c>
      <c r="G77" s="159"/>
      <c r="H77" s="159"/>
      <c r="I77" s="159"/>
      <c r="J77" s="159"/>
      <c r="K77" s="170">
        <v>7641</v>
      </c>
      <c r="L77" s="170"/>
      <c r="M77" s="40">
        <v>150</v>
      </c>
      <c r="N77" s="128" t="s">
        <v>45</v>
      </c>
      <c r="O77" s="129">
        <v>0</v>
      </c>
      <c r="P77" s="130" t="s">
        <v>45</v>
      </c>
      <c r="Q77" s="130" t="s">
        <v>45</v>
      </c>
      <c r="R77" s="129">
        <f t="shared" si="6"/>
        <v>0</v>
      </c>
      <c r="S77" s="124" t="s">
        <v>45</v>
      </c>
    </row>
    <row r="78" spans="1:19" s="12" customFormat="1" ht="41.25" customHeight="1" outlineLevel="1" thickBot="1">
      <c r="A78" s="157" t="s">
        <v>178</v>
      </c>
      <c r="B78" s="158"/>
      <c r="C78" s="37"/>
      <c r="D78" s="89" t="s">
        <v>15</v>
      </c>
      <c r="E78" s="89">
        <v>204</v>
      </c>
      <c r="F78" s="160" t="s">
        <v>179</v>
      </c>
      <c r="G78" s="161"/>
      <c r="H78" s="161"/>
      <c r="I78" s="161"/>
      <c r="J78" s="161"/>
      <c r="K78" s="160" t="s">
        <v>43</v>
      </c>
      <c r="L78" s="160"/>
      <c r="M78" s="40">
        <v>150</v>
      </c>
      <c r="N78" s="128" t="s">
        <v>45</v>
      </c>
      <c r="O78" s="129">
        <v>0</v>
      </c>
      <c r="P78" s="130" t="s">
        <v>45</v>
      </c>
      <c r="Q78" s="130" t="s">
        <v>45</v>
      </c>
      <c r="R78" s="129">
        <f t="shared" si="6"/>
        <v>0</v>
      </c>
      <c r="S78" s="124" t="s">
        <v>45</v>
      </c>
    </row>
    <row r="79" spans="1:19" s="12" customFormat="1" ht="25.5" customHeight="1" outlineLevel="1" thickBot="1">
      <c r="A79" s="157" t="s">
        <v>180</v>
      </c>
      <c r="B79" s="158"/>
      <c r="C79" s="37"/>
      <c r="D79" s="108" t="s">
        <v>15</v>
      </c>
      <c r="E79" s="108">
        <v>207</v>
      </c>
      <c r="F79" s="160" t="s">
        <v>181</v>
      </c>
      <c r="G79" s="161"/>
      <c r="H79" s="161"/>
      <c r="I79" s="161"/>
      <c r="J79" s="161"/>
      <c r="K79" s="160" t="s">
        <v>43</v>
      </c>
      <c r="L79" s="160"/>
      <c r="M79" s="40">
        <v>150</v>
      </c>
      <c r="N79" s="128" t="s">
        <v>45</v>
      </c>
      <c r="O79" s="129">
        <v>0</v>
      </c>
      <c r="P79" s="130" t="s">
        <v>45</v>
      </c>
      <c r="Q79" s="130" t="s">
        <v>45</v>
      </c>
      <c r="R79" s="129">
        <f t="shared" si="6"/>
        <v>0</v>
      </c>
      <c r="S79" s="124"/>
    </row>
    <row r="80" spans="1:19" s="12" customFormat="1" ht="62.25" customHeight="1" outlineLevel="1" thickBot="1">
      <c r="A80" s="157" t="s">
        <v>204</v>
      </c>
      <c r="B80" s="158"/>
      <c r="C80" s="37"/>
      <c r="D80" s="80" t="s">
        <v>15</v>
      </c>
      <c r="E80" s="80">
        <v>219</v>
      </c>
      <c r="F80" s="160" t="s">
        <v>203</v>
      </c>
      <c r="G80" s="161"/>
      <c r="H80" s="161"/>
      <c r="I80" s="161"/>
      <c r="J80" s="161"/>
      <c r="K80" s="160" t="s">
        <v>43</v>
      </c>
      <c r="L80" s="160"/>
      <c r="M80" s="40">
        <v>150</v>
      </c>
      <c r="N80" s="128">
        <v>-30000</v>
      </c>
      <c r="O80" s="129">
        <v>-30000</v>
      </c>
      <c r="P80" s="130" t="s">
        <v>45</v>
      </c>
      <c r="Q80" s="130" t="s">
        <v>45</v>
      </c>
      <c r="R80" s="129">
        <f t="shared" si="6"/>
        <v>-30000</v>
      </c>
      <c r="S80" s="124">
        <f>N80-R80</f>
        <v>0</v>
      </c>
    </row>
    <row r="81" spans="1:19" s="1" customFormat="1" ht="10.5" customHeight="1">
      <c r="A81" s="195" t="s">
        <v>6</v>
      </c>
      <c r="B81" s="195"/>
      <c r="C81" s="17"/>
      <c r="D81" s="217"/>
      <c r="E81" s="217"/>
      <c r="F81" s="217"/>
      <c r="G81" s="217"/>
      <c r="H81" s="217"/>
      <c r="I81" s="217"/>
      <c r="J81" s="217"/>
      <c r="K81" s="217"/>
      <c r="L81" s="217"/>
      <c r="M81" s="17"/>
      <c r="N81" s="17"/>
      <c r="O81" s="17"/>
      <c r="P81" s="17"/>
      <c r="Q81" s="17"/>
      <c r="R81" s="17"/>
      <c r="S81" s="17" t="s">
        <v>69</v>
      </c>
    </row>
    <row r="82" spans="1:19" s="1" customFormat="1" ht="12" customHeight="1">
      <c r="A82" s="183" t="s">
        <v>70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</row>
    <row r="83" s="1" customFormat="1" ht="10.5" customHeight="1"/>
    <row r="84" spans="1:21" s="1" customFormat="1" ht="10.5" customHeight="1">
      <c r="A84" s="164" t="s">
        <v>26</v>
      </c>
      <c r="B84" s="164"/>
      <c r="C84" s="184" t="s">
        <v>27</v>
      </c>
      <c r="D84" s="185" t="s">
        <v>71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4" t="s">
        <v>29</v>
      </c>
      <c r="O84" s="184" t="s">
        <v>72</v>
      </c>
      <c r="P84" s="164" t="s">
        <v>30</v>
      </c>
      <c r="Q84" s="164"/>
      <c r="R84" s="164"/>
      <c r="S84" s="164"/>
      <c r="T84" s="196" t="s">
        <v>73</v>
      </c>
      <c r="U84" s="196"/>
    </row>
    <row r="85" spans="1:21" s="1" customFormat="1" ht="33" customHeight="1">
      <c r="A85" s="164"/>
      <c r="B85" s="164"/>
      <c r="C85" s="184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4"/>
      <c r="O85" s="184"/>
      <c r="P85" s="8" t="s">
        <v>32</v>
      </c>
      <c r="Q85" s="8" t="s">
        <v>33</v>
      </c>
      <c r="R85" s="8" t="s">
        <v>34</v>
      </c>
      <c r="S85" s="8" t="s">
        <v>35</v>
      </c>
      <c r="T85" s="8" t="s">
        <v>74</v>
      </c>
      <c r="U85" s="8" t="s">
        <v>75</v>
      </c>
    </row>
    <row r="86" spans="1:21" s="1" customFormat="1" ht="10.5" customHeight="1">
      <c r="A86" s="176">
        <v>1</v>
      </c>
      <c r="B86" s="176"/>
      <c r="C86" s="11">
        <v>2</v>
      </c>
      <c r="D86" s="177">
        <v>3</v>
      </c>
      <c r="E86" s="177"/>
      <c r="F86" s="177"/>
      <c r="G86" s="177"/>
      <c r="H86" s="177"/>
      <c r="I86" s="177"/>
      <c r="J86" s="177"/>
      <c r="K86" s="177"/>
      <c r="L86" s="177"/>
      <c r="M86" s="177"/>
      <c r="N86" s="11">
        <v>4</v>
      </c>
      <c r="O86" s="11">
        <v>5</v>
      </c>
      <c r="P86" s="11">
        <v>6</v>
      </c>
      <c r="Q86" s="11">
        <v>7</v>
      </c>
      <c r="R86" s="11">
        <v>8</v>
      </c>
      <c r="S86" s="11">
        <v>9</v>
      </c>
      <c r="T86" s="18" t="s">
        <v>76</v>
      </c>
      <c r="U86" s="18" t="s">
        <v>77</v>
      </c>
    </row>
    <row r="87" spans="1:21" s="12" customFormat="1" ht="18" customHeight="1">
      <c r="A87" s="178" t="s">
        <v>78</v>
      </c>
      <c r="B87" s="178"/>
      <c r="C87" s="19">
        <v>200</v>
      </c>
      <c r="D87" s="179" t="s">
        <v>38</v>
      </c>
      <c r="E87" s="179"/>
      <c r="F87" s="179"/>
      <c r="G87" s="179"/>
      <c r="H87" s="179"/>
      <c r="I87" s="179"/>
      <c r="J87" s="179"/>
      <c r="K87" s="179"/>
      <c r="L87" s="179"/>
      <c r="M87" s="179"/>
      <c r="N87" s="121">
        <f>SUM(N89:N156)</f>
        <v>51447173.43</v>
      </c>
      <c r="O87" s="123">
        <v>0</v>
      </c>
      <c r="P87" s="122">
        <f>SUM(P89:P156)</f>
        <v>48184909.870000005</v>
      </c>
      <c r="Q87" s="123">
        <v>0</v>
      </c>
      <c r="R87" s="123">
        <v>0</v>
      </c>
      <c r="S87" s="122">
        <f>P87</f>
        <v>48184909.870000005</v>
      </c>
      <c r="T87" s="122">
        <f>N87-S87</f>
        <v>3262263.559999995</v>
      </c>
      <c r="U87" s="124">
        <v>0</v>
      </c>
    </row>
    <row r="88" spans="1:21" s="1" customFormat="1" ht="10.5" customHeight="1">
      <c r="A88" s="180" t="s">
        <v>39</v>
      </c>
      <c r="B88" s="180"/>
      <c r="C88" s="20"/>
      <c r="D88" s="181"/>
      <c r="E88" s="181"/>
      <c r="F88" s="181"/>
      <c r="G88" s="181"/>
      <c r="H88" s="181"/>
      <c r="I88" s="181"/>
      <c r="J88" s="181"/>
      <c r="K88" s="181"/>
      <c r="L88" s="22"/>
      <c r="M88" s="21"/>
      <c r="N88" s="125"/>
      <c r="O88" s="126"/>
      <c r="P88" s="126"/>
      <c r="Q88" s="126"/>
      <c r="R88" s="126"/>
      <c r="S88" s="126"/>
      <c r="T88" s="126"/>
      <c r="U88" s="133"/>
    </row>
    <row r="89" spans="1:21" s="12" customFormat="1" ht="23.25" customHeight="1" outlineLevel="1">
      <c r="A89" s="157" t="s">
        <v>128</v>
      </c>
      <c r="B89" s="158"/>
      <c r="C89" s="37"/>
      <c r="D89" s="38" t="s">
        <v>15</v>
      </c>
      <c r="E89" s="38" t="s">
        <v>79</v>
      </c>
      <c r="F89" s="38">
        <v>82100</v>
      </c>
      <c r="G89" s="159">
        <v>90220</v>
      </c>
      <c r="H89" s="159"/>
      <c r="I89" s="159"/>
      <c r="J89" s="159"/>
      <c r="K89" s="159" t="s">
        <v>80</v>
      </c>
      <c r="L89" s="159"/>
      <c r="M89" s="40"/>
      <c r="N89" s="128">
        <v>842300</v>
      </c>
      <c r="O89" s="130" t="s">
        <v>45</v>
      </c>
      <c r="P89" s="129">
        <v>803981.38</v>
      </c>
      <c r="Q89" s="130" t="s">
        <v>45</v>
      </c>
      <c r="R89" s="130" t="s">
        <v>45</v>
      </c>
      <c r="S89" s="129">
        <f aca="true" t="shared" si="7" ref="S89:S99">P89</f>
        <v>803981.38</v>
      </c>
      <c r="T89" s="129">
        <f aca="true" t="shared" si="8" ref="T89:T110">N89-S89</f>
        <v>38318.619999999995</v>
      </c>
      <c r="U89" s="134" t="s">
        <v>45</v>
      </c>
    </row>
    <row r="90" spans="1:21" s="12" customFormat="1" ht="68.25" customHeight="1" outlineLevel="1">
      <c r="A90" s="157" t="s">
        <v>129</v>
      </c>
      <c r="B90" s="158"/>
      <c r="C90" s="37"/>
      <c r="D90" s="38" t="s">
        <v>15</v>
      </c>
      <c r="E90" s="38" t="s">
        <v>79</v>
      </c>
      <c r="F90" s="38">
        <v>82100</v>
      </c>
      <c r="G90" s="159">
        <v>90220</v>
      </c>
      <c r="H90" s="159"/>
      <c r="I90" s="159"/>
      <c r="J90" s="159"/>
      <c r="K90" s="159">
        <v>129</v>
      </c>
      <c r="L90" s="159"/>
      <c r="M90" s="40"/>
      <c r="N90" s="128">
        <v>254400</v>
      </c>
      <c r="O90" s="130" t="s">
        <v>45</v>
      </c>
      <c r="P90" s="129">
        <v>241530.1</v>
      </c>
      <c r="Q90" s="130" t="s">
        <v>45</v>
      </c>
      <c r="R90" s="130" t="s">
        <v>45</v>
      </c>
      <c r="S90" s="129">
        <f t="shared" si="7"/>
        <v>241530.1</v>
      </c>
      <c r="T90" s="129">
        <f t="shared" si="8"/>
        <v>12869.899999999994</v>
      </c>
      <c r="U90" s="134" t="s">
        <v>45</v>
      </c>
    </row>
    <row r="91" spans="1:21" s="12" customFormat="1" ht="23.25" customHeight="1" outlineLevel="1">
      <c r="A91" s="157" t="s">
        <v>128</v>
      </c>
      <c r="B91" s="158"/>
      <c r="C91" s="37"/>
      <c r="D91" s="38" t="s">
        <v>15</v>
      </c>
      <c r="E91" s="38" t="s">
        <v>81</v>
      </c>
      <c r="F91" s="38">
        <v>82100</v>
      </c>
      <c r="G91" s="159">
        <v>90230</v>
      </c>
      <c r="H91" s="159"/>
      <c r="I91" s="159"/>
      <c r="J91" s="159"/>
      <c r="K91" s="159" t="s">
        <v>80</v>
      </c>
      <c r="L91" s="159"/>
      <c r="M91" s="40"/>
      <c r="N91" s="128">
        <v>701900</v>
      </c>
      <c r="O91" s="130" t="s">
        <v>45</v>
      </c>
      <c r="P91" s="129">
        <v>697539.58</v>
      </c>
      <c r="Q91" s="130" t="s">
        <v>45</v>
      </c>
      <c r="R91" s="130" t="s">
        <v>45</v>
      </c>
      <c r="S91" s="129">
        <f t="shared" si="7"/>
        <v>697539.58</v>
      </c>
      <c r="T91" s="129">
        <f t="shared" si="8"/>
        <v>4360.420000000042</v>
      </c>
      <c r="U91" s="134" t="s">
        <v>45</v>
      </c>
    </row>
    <row r="92" spans="1:21" s="12" customFormat="1" ht="71.25" customHeight="1" outlineLevel="1">
      <c r="A92" s="157" t="s">
        <v>129</v>
      </c>
      <c r="B92" s="158"/>
      <c r="C92" s="37"/>
      <c r="D92" s="38" t="s">
        <v>15</v>
      </c>
      <c r="E92" s="38" t="s">
        <v>81</v>
      </c>
      <c r="F92" s="38">
        <v>82100</v>
      </c>
      <c r="G92" s="159">
        <v>90230</v>
      </c>
      <c r="H92" s="159"/>
      <c r="I92" s="159"/>
      <c r="J92" s="159"/>
      <c r="K92" s="159">
        <v>129</v>
      </c>
      <c r="L92" s="159"/>
      <c r="M92" s="40"/>
      <c r="N92" s="128">
        <v>212000</v>
      </c>
      <c r="O92" s="130" t="s">
        <v>45</v>
      </c>
      <c r="P92" s="129">
        <v>209495.98</v>
      </c>
      <c r="Q92" s="130" t="s">
        <v>45</v>
      </c>
      <c r="R92" s="130" t="s">
        <v>45</v>
      </c>
      <c r="S92" s="129">
        <f t="shared" si="7"/>
        <v>209495.98</v>
      </c>
      <c r="T92" s="129">
        <f t="shared" si="8"/>
        <v>2504.0199999999895</v>
      </c>
      <c r="U92" s="134" t="s">
        <v>45</v>
      </c>
    </row>
    <row r="93" spans="1:21" s="12" customFormat="1" ht="71.25" customHeight="1" outlineLevel="1">
      <c r="A93" s="157" t="s">
        <v>207</v>
      </c>
      <c r="B93" s="158"/>
      <c r="C93" s="37"/>
      <c r="D93" s="110">
        <v>804</v>
      </c>
      <c r="E93" s="109" t="s">
        <v>82</v>
      </c>
      <c r="F93" s="110">
        <v>82100</v>
      </c>
      <c r="G93" s="162">
        <v>10350</v>
      </c>
      <c r="H93" s="171"/>
      <c r="I93" s="171"/>
      <c r="J93" s="163"/>
      <c r="K93" s="162">
        <v>121</v>
      </c>
      <c r="L93" s="163"/>
      <c r="M93" s="40"/>
      <c r="N93" s="128">
        <v>0</v>
      </c>
      <c r="O93" s="130" t="s">
        <v>45</v>
      </c>
      <c r="P93" s="129">
        <v>0</v>
      </c>
      <c r="Q93" s="130"/>
      <c r="R93" s="130"/>
      <c r="S93" s="129">
        <f>P93</f>
        <v>0</v>
      </c>
      <c r="T93" s="129">
        <f>N93-S93</f>
        <v>0</v>
      </c>
      <c r="U93" s="134"/>
    </row>
    <row r="94" spans="1:21" s="12" customFormat="1" ht="71.25" customHeight="1" outlineLevel="1">
      <c r="A94" s="157" t="s">
        <v>200</v>
      </c>
      <c r="B94" s="158"/>
      <c r="C94" s="37"/>
      <c r="D94" s="110">
        <v>804</v>
      </c>
      <c r="E94" s="109" t="s">
        <v>82</v>
      </c>
      <c r="F94" s="110">
        <v>82100</v>
      </c>
      <c r="G94" s="162">
        <v>10350</v>
      </c>
      <c r="H94" s="171"/>
      <c r="I94" s="171"/>
      <c r="J94" s="163"/>
      <c r="K94" s="162">
        <v>129</v>
      </c>
      <c r="L94" s="163"/>
      <c r="M94" s="40"/>
      <c r="N94" s="128">
        <v>0</v>
      </c>
      <c r="O94" s="130" t="s">
        <v>45</v>
      </c>
      <c r="P94" s="129">
        <v>0</v>
      </c>
      <c r="Q94" s="130"/>
      <c r="R94" s="130"/>
      <c r="S94" s="129">
        <f>P94</f>
        <v>0</v>
      </c>
      <c r="T94" s="129">
        <f>N94-S94</f>
        <v>0</v>
      </c>
      <c r="U94" s="134"/>
    </row>
    <row r="95" spans="1:21" s="12" customFormat="1" ht="71.25" customHeight="1" outlineLevel="1">
      <c r="A95" s="157" t="s">
        <v>200</v>
      </c>
      <c r="B95" s="158"/>
      <c r="C95" s="37"/>
      <c r="D95" s="103">
        <v>804</v>
      </c>
      <c r="E95" s="104" t="s">
        <v>82</v>
      </c>
      <c r="F95" s="103">
        <v>82100</v>
      </c>
      <c r="G95" s="162">
        <v>10360</v>
      </c>
      <c r="H95" s="171"/>
      <c r="I95" s="171"/>
      <c r="J95" s="163"/>
      <c r="K95" s="162">
        <v>121</v>
      </c>
      <c r="L95" s="163"/>
      <c r="M95" s="40"/>
      <c r="N95" s="128">
        <v>0</v>
      </c>
      <c r="O95" s="130" t="s">
        <v>45</v>
      </c>
      <c r="P95" s="129">
        <v>0</v>
      </c>
      <c r="Q95" s="130"/>
      <c r="R95" s="130"/>
      <c r="S95" s="129">
        <f>P95</f>
        <v>0</v>
      </c>
      <c r="T95" s="129">
        <f t="shared" si="8"/>
        <v>0</v>
      </c>
      <c r="U95" s="134"/>
    </row>
    <row r="96" spans="1:21" s="12" customFormat="1" ht="71.25" customHeight="1" outlineLevel="1">
      <c r="A96" s="157" t="s">
        <v>200</v>
      </c>
      <c r="B96" s="158"/>
      <c r="C96" s="37"/>
      <c r="D96" s="103">
        <v>804</v>
      </c>
      <c r="E96" s="104" t="s">
        <v>82</v>
      </c>
      <c r="F96" s="103">
        <v>82100</v>
      </c>
      <c r="G96" s="162">
        <v>10360</v>
      </c>
      <c r="H96" s="171"/>
      <c r="I96" s="171"/>
      <c r="J96" s="163"/>
      <c r="K96" s="162">
        <v>129</v>
      </c>
      <c r="L96" s="163"/>
      <c r="M96" s="40"/>
      <c r="N96" s="128">
        <v>0</v>
      </c>
      <c r="O96" s="130" t="s">
        <v>45</v>
      </c>
      <c r="P96" s="129">
        <v>0</v>
      </c>
      <c r="Q96" s="130"/>
      <c r="R96" s="130"/>
      <c r="S96" s="129">
        <f>P96</f>
        <v>0</v>
      </c>
      <c r="T96" s="129">
        <f t="shared" si="8"/>
        <v>0</v>
      </c>
      <c r="U96" s="134"/>
    </row>
    <row r="97" spans="1:21" s="12" customFormat="1" ht="36.75" customHeight="1" outlineLevel="1">
      <c r="A97" s="157" t="s">
        <v>130</v>
      </c>
      <c r="B97" s="158"/>
      <c r="C97" s="37"/>
      <c r="D97" s="39">
        <v>804</v>
      </c>
      <c r="E97" s="64" t="s">
        <v>82</v>
      </c>
      <c r="F97" s="39">
        <v>82100</v>
      </c>
      <c r="G97" s="162">
        <v>75140</v>
      </c>
      <c r="H97" s="171"/>
      <c r="I97" s="171"/>
      <c r="J97" s="163"/>
      <c r="K97" s="162">
        <v>244</v>
      </c>
      <c r="L97" s="163"/>
      <c r="M97" s="40"/>
      <c r="N97" s="128">
        <v>43700</v>
      </c>
      <c r="O97" s="130"/>
      <c r="P97" s="129">
        <v>0</v>
      </c>
      <c r="Q97" s="130"/>
      <c r="R97" s="130"/>
      <c r="S97" s="129">
        <f t="shared" si="7"/>
        <v>0</v>
      </c>
      <c r="T97" s="129">
        <f t="shared" si="8"/>
        <v>43700</v>
      </c>
      <c r="U97" s="134"/>
    </row>
    <row r="98" spans="1:21" s="12" customFormat="1" ht="26.25" customHeight="1" outlineLevel="1">
      <c r="A98" s="157" t="s">
        <v>128</v>
      </c>
      <c r="B98" s="158"/>
      <c r="C98" s="37"/>
      <c r="D98" s="96" t="s">
        <v>15</v>
      </c>
      <c r="E98" s="96" t="s">
        <v>82</v>
      </c>
      <c r="F98" s="96">
        <v>82100</v>
      </c>
      <c r="G98" s="159">
        <v>10380</v>
      </c>
      <c r="H98" s="159"/>
      <c r="I98" s="159"/>
      <c r="J98" s="159"/>
      <c r="K98" s="159" t="s">
        <v>80</v>
      </c>
      <c r="L98" s="159"/>
      <c r="M98" s="40"/>
      <c r="N98" s="128" t="s">
        <v>45</v>
      </c>
      <c r="O98" s="130" t="s">
        <v>45</v>
      </c>
      <c r="P98" s="129">
        <v>0</v>
      </c>
      <c r="Q98" s="130" t="s">
        <v>45</v>
      </c>
      <c r="R98" s="130" t="s">
        <v>45</v>
      </c>
      <c r="S98" s="129">
        <f t="shared" si="7"/>
        <v>0</v>
      </c>
      <c r="T98" s="129" t="e">
        <f t="shared" si="8"/>
        <v>#VALUE!</v>
      </c>
      <c r="U98" s="134" t="s">
        <v>45</v>
      </c>
    </row>
    <row r="99" spans="1:21" s="12" customFormat="1" ht="36.75" customHeight="1" outlineLevel="1">
      <c r="A99" s="157" t="s">
        <v>129</v>
      </c>
      <c r="B99" s="158"/>
      <c r="C99" s="37"/>
      <c r="D99" s="96" t="s">
        <v>15</v>
      </c>
      <c r="E99" s="96" t="s">
        <v>82</v>
      </c>
      <c r="F99" s="97" t="s">
        <v>119</v>
      </c>
      <c r="G99" s="159">
        <v>10380</v>
      </c>
      <c r="H99" s="159"/>
      <c r="I99" s="159"/>
      <c r="J99" s="159"/>
      <c r="K99" s="159">
        <v>129</v>
      </c>
      <c r="L99" s="159"/>
      <c r="M99" s="40"/>
      <c r="N99" s="128" t="s">
        <v>45</v>
      </c>
      <c r="O99" s="130" t="s">
        <v>45</v>
      </c>
      <c r="P99" s="129">
        <v>0</v>
      </c>
      <c r="Q99" s="130" t="s">
        <v>45</v>
      </c>
      <c r="R99" s="130" t="s">
        <v>45</v>
      </c>
      <c r="S99" s="129">
        <f t="shared" si="7"/>
        <v>0</v>
      </c>
      <c r="T99" s="129" t="e">
        <f t="shared" si="8"/>
        <v>#VALUE!</v>
      </c>
      <c r="U99" s="134" t="s">
        <v>45</v>
      </c>
    </row>
    <row r="100" spans="1:21" s="12" customFormat="1" ht="23.25" customHeight="1" outlineLevel="1">
      <c r="A100" s="157" t="s">
        <v>128</v>
      </c>
      <c r="B100" s="158"/>
      <c r="C100" s="37"/>
      <c r="D100" s="38" t="s">
        <v>15</v>
      </c>
      <c r="E100" s="38" t="s">
        <v>82</v>
      </c>
      <c r="F100" s="38">
        <v>82100</v>
      </c>
      <c r="G100" s="159">
        <v>90210</v>
      </c>
      <c r="H100" s="159"/>
      <c r="I100" s="159"/>
      <c r="J100" s="159"/>
      <c r="K100" s="159" t="s">
        <v>80</v>
      </c>
      <c r="L100" s="159"/>
      <c r="M100" s="40"/>
      <c r="N100" s="128">
        <v>4391300</v>
      </c>
      <c r="O100" s="130" t="s">
        <v>45</v>
      </c>
      <c r="P100" s="129">
        <v>4187107.87</v>
      </c>
      <c r="Q100" s="130" t="s">
        <v>45</v>
      </c>
      <c r="R100" s="130" t="s">
        <v>45</v>
      </c>
      <c r="S100" s="129">
        <f aca="true" t="shared" si="9" ref="S100:S111">P100</f>
        <v>4187107.87</v>
      </c>
      <c r="T100" s="129">
        <f t="shared" si="8"/>
        <v>204192.1299999999</v>
      </c>
      <c r="U100" s="134" t="s">
        <v>45</v>
      </c>
    </row>
    <row r="101" spans="1:21" s="12" customFormat="1" ht="50.25" customHeight="1" outlineLevel="1">
      <c r="A101" s="157" t="s">
        <v>188</v>
      </c>
      <c r="B101" s="158"/>
      <c r="C101" s="37"/>
      <c r="D101" s="100" t="s">
        <v>15</v>
      </c>
      <c r="E101" s="100" t="s">
        <v>82</v>
      </c>
      <c r="F101" s="100">
        <v>82100</v>
      </c>
      <c r="G101" s="159">
        <v>90210</v>
      </c>
      <c r="H101" s="159"/>
      <c r="I101" s="159"/>
      <c r="J101" s="159"/>
      <c r="K101" s="159">
        <v>122</v>
      </c>
      <c r="L101" s="159"/>
      <c r="M101" s="40"/>
      <c r="N101" s="128">
        <v>115200</v>
      </c>
      <c r="O101" s="130" t="s">
        <v>45</v>
      </c>
      <c r="P101" s="129">
        <v>0</v>
      </c>
      <c r="Q101" s="130" t="s">
        <v>45</v>
      </c>
      <c r="R101" s="130" t="s">
        <v>45</v>
      </c>
      <c r="S101" s="129">
        <f t="shared" si="9"/>
        <v>0</v>
      </c>
      <c r="T101" s="129">
        <f t="shared" si="8"/>
        <v>115200</v>
      </c>
      <c r="U101" s="134"/>
    </row>
    <row r="102" spans="1:21" s="12" customFormat="1" ht="68.25" customHeight="1" outlineLevel="1">
      <c r="A102" s="157" t="s">
        <v>129</v>
      </c>
      <c r="B102" s="158"/>
      <c r="C102" s="37"/>
      <c r="D102" s="38" t="s">
        <v>15</v>
      </c>
      <c r="E102" s="38" t="s">
        <v>82</v>
      </c>
      <c r="F102" s="67" t="s">
        <v>119</v>
      </c>
      <c r="G102" s="159">
        <v>90210</v>
      </c>
      <c r="H102" s="159"/>
      <c r="I102" s="159"/>
      <c r="J102" s="159"/>
      <c r="K102" s="159">
        <v>129</v>
      </c>
      <c r="L102" s="159"/>
      <c r="M102" s="40"/>
      <c r="N102" s="128">
        <v>1326170</v>
      </c>
      <c r="O102" s="130" t="s">
        <v>45</v>
      </c>
      <c r="P102" s="129">
        <v>1257674.64</v>
      </c>
      <c r="Q102" s="130" t="s">
        <v>45</v>
      </c>
      <c r="R102" s="130" t="s">
        <v>45</v>
      </c>
      <c r="S102" s="129">
        <f t="shared" si="9"/>
        <v>1257674.64</v>
      </c>
      <c r="T102" s="129">
        <f t="shared" si="8"/>
        <v>68495.3600000001</v>
      </c>
      <c r="U102" s="134" t="s">
        <v>45</v>
      </c>
    </row>
    <row r="103" spans="1:21" s="12" customFormat="1" ht="36.75" customHeight="1" outlineLevel="1">
      <c r="A103" s="157" t="s">
        <v>130</v>
      </c>
      <c r="B103" s="158"/>
      <c r="C103" s="37"/>
      <c r="D103" s="38" t="s">
        <v>15</v>
      </c>
      <c r="E103" s="38" t="s">
        <v>82</v>
      </c>
      <c r="F103" s="38">
        <v>82100</v>
      </c>
      <c r="G103" s="159">
        <v>90210</v>
      </c>
      <c r="H103" s="159"/>
      <c r="I103" s="159"/>
      <c r="J103" s="159"/>
      <c r="K103" s="159" t="s">
        <v>83</v>
      </c>
      <c r="L103" s="159"/>
      <c r="M103" s="40"/>
      <c r="N103" s="128">
        <v>2692153.98</v>
      </c>
      <c r="O103" s="130" t="s">
        <v>45</v>
      </c>
      <c r="P103" s="129">
        <v>2647471.17</v>
      </c>
      <c r="Q103" s="130" t="s">
        <v>45</v>
      </c>
      <c r="R103" s="130" t="s">
        <v>45</v>
      </c>
      <c r="S103" s="129">
        <f t="shared" si="9"/>
        <v>2647471.17</v>
      </c>
      <c r="T103" s="129">
        <f t="shared" si="8"/>
        <v>44682.810000000056</v>
      </c>
      <c r="U103" s="134" t="s">
        <v>45</v>
      </c>
    </row>
    <row r="104" spans="1:21" s="12" customFormat="1" ht="21" customHeight="1" outlineLevel="1">
      <c r="A104" s="157" t="s">
        <v>209</v>
      </c>
      <c r="B104" s="158"/>
      <c r="C104" s="37"/>
      <c r="D104" s="113" t="s">
        <v>15</v>
      </c>
      <c r="E104" s="113" t="s">
        <v>82</v>
      </c>
      <c r="F104" s="113">
        <v>82100</v>
      </c>
      <c r="G104" s="159">
        <v>90210</v>
      </c>
      <c r="H104" s="159"/>
      <c r="I104" s="159"/>
      <c r="J104" s="159"/>
      <c r="K104" s="159">
        <v>247</v>
      </c>
      <c r="L104" s="159"/>
      <c r="M104" s="40"/>
      <c r="N104" s="128">
        <v>748200</v>
      </c>
      <c r="O104" s="130" t="s">
        <v>45</v>
      </c>
      <c r="P104" s="129">
        <v>576429.83</v>
      </c>
      <c r="Q104" s="130" t="s">
        <v>45</v>
      </c>
      <c r="R104" s="130" t="s">
        <v>45</v>
      </c>
      <c r="S104" s="129">
        <f>P104</f>
        <v>576429.83</v>
      </c>
      <c r="T104" s="129">
        <f>N104-S104</f>
        <v>171770.17000000004</v>
      </c>
      <c r="U104" s="134" t="s">
        <v>45</v>
      </c>
    </row>
    <row r="105" spans="1:21" s="12" customFormat="1" ht="127.5" customHeight="1" outlineLevel="1">
      <c r="A105" s="157" t="s">
        <v>131</v>
      </c>
      <c r="B105" s="158"/>
      <c r="C105" s="37"/>
      <c r="D105" s="68">
        <v>804</v>
      </c>
      <c r="E105" s="64" t="s">
        <v>82</v>
      </c>
      <c r="F105" s="68">
        <v>82100</v>
      </c>
      <c r="G105" s="162">
        <v>90210</v>
      </c>
      <c r="H105" s="171"/>
      <c r="I105" s="171"/>
      <c r="J105" s="163"/>
      <c r="K105" s="162">
        <v>831</v>
      </c>
      <c r="L105" s="163"/>
      <c r="M105" s="40"/>
      <c r="N105" s="128">
        <v>802000</v>
      </c>
      <c r="O105" s="130"/>
      <c r="P105" s="129">
        <v>642372.89</v>
      </c>
      <c r="Q105" s="130"/>
      <c r="R105" s="130"/>
      <c r="S105" s="129">
        <f t="shared" si="9"/>
        <v>642372.89</v>
      </c>
      <c r="T105" s="129">
        <f t="shared" si="8"/>
        <v>159627.11</v>
      </c>
      <c r="U105" s="134"/>
    </row>
    <row r="106" spans="1:21" s="12" customFormat="1" ht="14.25" customHeight="1" outlineLevel="1">
      <c r="A106" s="157" t="s">
        <v>132</v>
      </c>
      <c r="B106" s="158"/>
      <c r="C106" s="37"/>
      <c r="D106" s="38" t="s">
        <v>15</v>
      </c>
      <c r="E106" s="38" t="s">
        <v>82</v>
      </c>
      <c r="F106" s="38">
        <v>82100</v>
      </c>
      <c r="G106" s="159">
        <v>90210</v>
      </c>
      <c r="H106" s="159"/>
      <c r="I106" s="159"/>
      <c r="J106" s="159"/>
      <c r="K106" s="159" t="s">
        <v>84</v>
      </c>
      <c r="L106" s="159"/>
      <c r="M106" s="40"/>
      <c r="N106" s="128">
        <v>10000</v>
      </c>
      <c r="O106" s="130" t="s">
        <v>45</v>
      </c>
      <c r="P106" s="129">
        <v>0</v>
      </c>
      <c r="Q106" s="130" t="s">
        <v>45</v>
      </c>
      <c r="R106" s="130" t="s">
        <v>45</v>
      </c>
      <c r="S106" s="129">
        <f t="shared" si="9"/>
        <v>0</v>
      </c>
      <c r="T106" s="129">
        <f t="shared" si="8"/>
        <v>10000</v>
      </c>
      <c r="U106" s="134" t="s">
        <v>45</v>
      </c>
    </row>
    <row r="107" spans="1:21" s="12" customFormat="1" ht="14.25" customHeight="1" outlineLevel="1">
      <c r="A107" s="157" t="s">
        <v>133</v>
      </c>
      <c r="B107" s="158"/>
      <c r="C107" s="37"/>
      <c r="D107" s="65">
        <v>804</v>
      </c>
      <c r="E107" s="67" t="s">
        <v>82</v>
      </c>
      <c r="F107" s="65">
        <v>82100</v>
      </c>
      <c r="G107" s="162">
        <v>90210</v>
      </c>
      <c r="H107" s="171"/>
      <c r="I107" s="171"/>
      <c r="J107" s="163"/>
      <c r="K107" s="162">
        <v>853</v>
      </c>
      <c r="L107" s="163"/>
      <c r="M107" s="40"/>
      <c r="N107" s="128">
        <v>670000</v>
      </c>
      <c r="O107" s="130"/>
      <c r="P107" s="129">
        <v>544101.14</v>
      </c>
      <c r="Q107" s="130"/>
      <c r="R107" s="130"/>
      <c r="S107" s="129">
        <f t="shared" si="9"/>
        <v>544101.14</v>
      </c>
      <c r="T107" s="129">
        <f t="shared" si="8"/>
        <v>125898.85999999999</v>
      </c>
      <c r="U107" s="134"/>
    </row>
    <row r="108" spans="1:21" s="12" customFormat="1" ht="15" customHeight="1" outlineLevel="1">
      <c r="A108" s="157" t="s">
        <v>134</v>
      </c>
      <c r="B108" s="158"/>
      <c r="C108" s="37"/>
      <c r="D108" s="38" t="s">
        <v>15</v>
      </c>
      <c r="E108" s="38" t="s">
        <v>85</v>
      </c>
      <c r="F108" s="38">
        <v>82100</v>
      </c>
      <c r="G108" s="159">
        <v>90080</v>
      </c>
      <c r="H108" s="159"/>
      <c r="I108" s="159"/>
      <c r="J108" s="159"/>
      <c r="K108" s="159">
        <v>540</v>
      </c>
      <c r="L108" s="159"/>
      <c r="M108" s="40"/>
      <c r="N108" s="128">
        <v>99600</v>
      </c>
      <c r="O108" s="130" t="s">
        <v>45</v>
      </c>
      <c r="P108" s="129">
        <v>99600</v>
      </c>
      <c r="Q108" s="130" t="s">
        <v>45</v>
      </c>
      <c r="R108" s="130" t="s">
        <v>45</v>
      </c>
      <c r="S108" s="129">
        <f t="shared" si="9"/>
        <v>99600</v>
      </c>
      <c r="T108" s="129">
        <f t="shared" si="8"/>
        <v>0</v>
      </c>
      <c r="U108" s="134" t="s">
        <v>45</v>
      </c>
    </row>
    <row r="109" spans="1:21" s="12" customFormat="1" ht="18" customHeight="1" outlineLevel="1">
      <c r="A109" s="157" t="s">
        <v>135</v>
      </c>
      <c r="B109" s="158"/>
      <c r="C109" s="37"/>
      <c r="D109" s="39">
        <v>804</v>
      </c>
      <c r="E109" s="64" t="s">
        <v>118</v>
      </c>
      <c r="F109" s="39">
        <v>82100</v>
      </c>
      <c r="G109" s="162">
        <v>90010</v>
      </c>
      <c r="H109" s="171"/>
      <c r="I109" s="171"/>
      <c r="J109" s="163"/>
      <c r="K109" s="162">
        <v>870</v>
      </c>
      <c r="L109" s="163"/>
      <c r="M109" s="40"/>
      <c r="N109" s="128">
        <v>423000</v>
      </c>
      <c r="O109" s="130"/>
      <c r="P109" s="129">
        <v>0</v>
      </c>
      <c r="Q109" s="130"/>
      <c r="R109" s="130"/>
      <c r="S109" s="129">
        <f t="shared" si="9"/>
        <v>0</v>
      </c>
      <c r="T109" s="129">
        <f t="shared" si="8"/>
        <v>423000</v>
      </c>
      <c r="U109" s="134"/>
    </row>
    <row r="110" spans="1:21" s="12" customFormat="1" ht="26.25" customHeight="1" outlineLevel="1">
      <c r="A110" s="157" t="s">
        <v>128</v>
      </c>
      <c r="B110" s="158"/>
      <c r="C110" s="37"/>
      <c r="D110" s="77" t="s">
        <v>15</v>
      </c>
      <c r="E110" s="77" t="s">
        <v>86</v>
      </c>
      <c r="F110" s="77">
        <v>82100</v>
      </c>
      <c r="G110" s="159">
        <v>90210</v>
      </c>
      <c r="H110" s="159"/>
      <c r="I110" s="159"/>
      <c r="J110" s="159"/>
      <c r="K110" s="162">
        <v>121</v>
      </c>
      <c r="L110" s="163"/>
      <c r="M110" s="40"/>
      <c r="N110" s="128">
        <v>3800</v>
      </c>
      <c r="O110" s="130"/>
      <c r="P110" s="129">
        <v>0</v>
      </c>
      <c r="Q110" s="130"/>
      <c r="R110" s="130"/>
      <c r="S110" s="129">
        <f t="shared" si="9"/>
        <v>0</v>
      </c>
      <c r="T110" s="129">
        <f t="shared" si="8"/>
        <v>3800</v>
      </c>
      <c r="U110" s="134"/>
    </row>
    <row r="111" spans="1:21" s="12" customFormat="1" ht="72.75" customHeight="1" outlineLevel="1">
      <c r="A111" s="157" t="s">
        <v>129</v>
      </c>
      <c r="B111" s="158"/>
      <c r="C111" s="37"/>
      <c r="D111" s="77" t="s">
        <v>15</v>
      </c>
      <c r="E111" s="77" t="s">
        <v>86</v>
      </c>
      <c r="F111" s="77">
        <v>82100</v>
      </c>
      <c r="G111" s="159">
        <v>90210</v>
      </c>
      <c r="H111" s="159"/>
      <c r="I111" s="159"/>
      <c r="J111" s="159"/>
      <c r="K111" s="162">
        <v>129</v>
      </c>
      <c r="L111" s="163"/>
      <c r="M111" s="40"/>
      <c r="N111" s="128">
        <v>1200</v>
      </c>
      <c r="O111" s="130"/>
      <c r="P111" s="129">
        <v>0</v>
      </c>
      <c r="Q111" s="130"/>
      <c r="R111" s="130"/>
      <c r="S111" s="129">
        <f t="shared" si="9"/>
        <v>0</v>
      </c>
      <c r="T111" s="129">
        <f aca="true" t="shared" si="10" ref="T111:T123">N111-S111</f>
        <v>1200</v>
      </c>
      <c r="U111" s="134"/>
    </row>
    <row r="112" spans="1:21" s="12" customFormat="1" ht="36.75" customHeight="1" outlineLevel="1">
      <c r="A112" s="157" t="s">
        <v>130</v>
      </c>
      <c r="B112" s="158"/>
      <c r="C112" s="37"/>
      <c r="D112" s="38" t="s">
        <v>15</v>
      </c>
      <c r="E112" s="38" t="s">
        <v>86</v>
      </c>
      <c r="F112" s="38">
        <v>82100</v>
      </c>
      <c r="G112" s="159">
        <v>90210</v>
      </c>
      <c r="H112" s="159"/>
      <c r="I112" s="159"/>
      <c r="J112" s="159"/>
      <c r="K112" s="159">
        <v>244</v>
      </c>
      <c r="L112" s="159"/>
      <c r="M112" s="40"/>
      <c r="N112" s="128">
        <v>111750</v>
      </c>
      <c r="O112" s="130" t="s">
        <v>45</v>
      </c>
      <c r="P112" s="129">
        <v>73032</v>
      </c>
      <c r="Q112" s="130" t="s">
        <v>45</v>
      </c>
      <c r="R112" s="130" t="s">
        <v>45</v>
      </c>
      <c r="S112" s="129">
        <f>P112</f>
        <v>73032</v>
      </c>
      <c r="T112" s="129">
        <f t="shared" si="10"/>
        <v>38718</v>
      </c>
      <c r="U112" s="134" t="s">
        <v>45</v>
      </c>
    </row>
    <row r="113" spans="1:21" s="12" customFormat="1" ht="29.25" customHeight="1" outlineLevel="1">
      <c r="A113" s="157" t="s">
        <v>128</v>
      </c>
      <c r="B113" s="158"/>
      <c r="C113" s="37"/>
      <c r="D113" s="101" t="s">
        <v>15</v>
      </c>
      <c r="E113" s="101" t="s">
        <v>87</v>
      </c>
      <c r="F113" s="101">
        <v>82100</v>
      </c>
      <c r="G113" s="159">
        <v>51180</v>
      </c>
      <c r="H113" s="159"/>
      <c r="I113" s="159"/>
      <c r="J113" s="159"/>
      <c r="K113" s="159" t="s">
        <v>80</v>
      </c>
      <c r="L113" s="159"/>
      <c r="M113" s="40"/>
      <c r="N113" s="128">
        <v>313135.98</v>
      </c>
      <c r="O113" s="130" t="s">
        <v>45</v>
      </c>
      <c r="P113" s="129">
        <v>313135.98</v>
      </c>
      <c r="Q113" s="130" t="s">
        <v>45</v>
      </c>
      <c r="R113" s="130" t="s">
        <v>45</v>
      </c>
      <c r="S113" s="129">
        <f>P113</f>
        <v>313135.98</v>
      </c>
      <c r="T113" s="129">
        <f t="shared" si="10"/>
        <v>0</v>
      </c>
      <c r="U113" s="134" t="s">
        <v>45</v>
      </c>
    </row>
    <row r="114" spans="1:21" s="12" customFormat="1" ht="72.75" customHeight="1" outlineLevel="1">
      <c r="A114" s="157" t="s">
        <v>129</v>
      </c>
      <c r="B114" s="158"/>
      <c r="C114" s="37"/>
      <c r="D114" s="38" t="s">
        <v>15</v>
      </c>
      <c r="E114" s="38" t="s">
        <v>87</v>
      </c>
      <c r="F114" s="38">
        <v>82100</v>
      </c>
      <c r="G114" s="162">
        <v>51180</v>
      </c>
      <c r="H114" s="171"/>
      <c r="I114" s="171"/>
      <c r="J114" s="163"/>
      <c r="K114" s="162">
        <v>129</v>
      </c>
      <c r="L114" s="163"/>
      <c r="M114" s="40"/>
      <c r="N114" s="128">
        <v>93866.08</v>
      </c>
      <c r="O114" s="130" t="s">
        <v>45</v>
      </c>
      <c r="P114" s="129">
        <v>93866.08</v>
      </c>
      <c r="Q114" s="130" t="s">
        <v>45</v>
      </c>
      <c r="R114" s="130" t="s">
        <v>45</v>
      </c>
      <c r="S114" s="129">
        <f>P114</f>
        <v>93866.08</v>
      </c>
      <c r="T114" s="129">
        <f t="shared" si="10"/>
        <v>0</v>
      </c>
      <c r="U114" s="134" t="s">
        <v>45</v>
      </c>
    </row>
    <row r="115" spans="1:21" s="12" customFormat="1" ht="37.5" customHeight="1" outlineLevel="1">
      <c r="A115" s="157" t="s">
        <v>130</v>
      </c>
      <c r="B115" s="158"/>
      <c r="C115" s="37"/>
      <c r="D115" s="86" t="s">
        <v>15</v>
      </c>
      <c r="E115" s="86" t="s">
        <v>87</v>
      </c>
      <c r="F115" s="86">
        <v>82100</v>
      </c>
      <c r="G115" s="159">
        <v>51180</v>
      </c>
      <c r="H115" s="159"/>
      <c r="I115" s="159"/>
      <c r="J115" s="159"/>
      <c r="K115" s="159">
        <v>244</v>
      </c>
      <c r="L115" s="159"/>
      <c r="M115" s="40"/>
      <c r="N115" s="128">
        <v>7097.94</v>
      </c>
      <c r="O115" s="130" t="s">
        <v>45</v>
      </c>
      <c r="P115" s="129">
        <v>7097.94</v>
      </c>
      <c r="Q115" s="130" t="s">
        <v>45</v>
      </c>
      <c r="R115" s="130" t="s">
        <v>45</v>
      </c>
      <c r="S115" s="129">
        <f>P115</f>
        <v>7097.94</v>
      </c>
      <c r="T115" s="129">
        <f t="shared" si="10"/>
        <v>0</v>
      </c>
      <c r="U115" s="134" t="s">
        <v>45</v>
      </c>
    </row>
    <row r="116" spans="1:21" s="12" customFormat="1" ht="36" customHeight="1" outlineLevel="1">
      <c r="A116" s="157" t="s">
        <v>130</v>
      </c>
      <c r="B116" s="158"/>
      <c r="C116" s="37"/>
      <c r="D116" s="39">
        <v>804</v>
      </c>
      <c r="E116" s="64" t="s">
        <v>88</v>
      </c>
      <c r="F116" s="64" t="s">
        <v>121</v>
      </c>
      <c r="G116" s="162">
        <v>90020</v>
      </c>
      <c r="H116" s="171"/>
      <c r="I116" s="171"/>
      <c r="J116" s="163"/>
      <c r="K116" s="224">
        <v>244</v>
      </c>
      <c r="L116" s="225"/>
      <c r="M116" s="40"/>
      <c r="N116" s="128">
        <v>200000</v>
      </c>
      <c r="O116" s="130"/>
      <c r="P116" s="129">
        <v>0</v>
      </c>
      <c r="Q116" s="130"/>
      <c r="R116" s="130"/>
      <c r="S116" s="129">
        <f aca="true" t="shared" si="11" ref="S116:S128">P116</f>
        <v>0</v>
      </c>
      <c r="T116" s="129">
        <f t="shared" si="10"/>
        <v>200000</v>
      </c>
      <c r="U116" s="134"/>
    </row>
    <row r="117" spans="1:21" s="12" customFormat="1" ht="36" customHeight="1" outlineLevel="1">
      <c r="A117" s="157" t="s">
        <v>130</v>
      </c>
      <c r="B117" s="158"/>
      <c r="C117" s="37"/>
      <c r="D117" s="70">
        <v>804</v>
      </c>
      <c r="E117" s="71" t="s">
        <v>88</v>
      </c>
      <c r="F117" s="71" t="s">
        <v>123</v>
      </c>
      <c r="G117" s="162" t="s">
        <v>138</v>
      </c>
      <c r="H117" s="171"/>
      <c r="I117" s="171"/>
      <c r="J117" s="163"/>
      <c r="K117" s="224">
        <v>244</v>
      </c>
      <c r="L117" s="225"/>
      <c r="M117" s="40"/>
      <c r="N117" s="128">
        <v>515579</v>
      </c>
      <c r="O117" s="130"/>
      <c r="P117" s="129">
        <v>515579</v>
      </c>
      <c r="Q117" s="130"/>
      <c r="R117" s="130"/>
      <c r="S117" s="129">
        <f t="shared" si="11"/>
        <v>515579</v>
      </c>
      <c r="T117" s="129">
        <f t="shared" si="10"/>
        <v>0</v>
      </c>
      <c r="U117" s="134"/>
    </row>
    <row r="118" spans="1:21" s="12" customFormat="1" ht="38.25" customHeight="1" outlineLevel="1">
      <c r="A118" s="157" t="s">
        <v>130</v>
      </c>
      <c r="B118" s="158"/>
      <c r="C118" s="37"/>
      <c r="D118" s="38" t="s">
        <v>15</v>
      </c>
      <c r="E118" s="38" t="s">
        <v>88</v>
      </c>
      <c r="F118" s="67" t="s">
        <v>123</v>
      </c>
      <c r="G118" s="159">
        <v>90030</v>
      </c>
      <c r="H118" s="159"/>
      <c r="I118" s="159"/>
      <c r="J118" s="159"/>
      <c r="K118" s="159" t="s">
        <v>83</v>
      </c>
      <c r="L118" s="159"/>
      <c r="M118" s="40"/>
      <c r="N118" s="128">
        <v>407000</v>
      </c>
      <c r="O118" s="130" t="s">
        <v>45</v>
      </c>
      <c r="P118" s="129">
        <v>401720</v>
      </c>
      <c r="Q118" s="130" t="s">
        <v>45</v>
      </c>
      <c r="R118" s="130" t="s">
        <v>45</v>
      </c>
      <c r="S118" s="129">
        <f t="shared" si="11"/>
        <v>401720</v>
      </c>
      <c r="T118" s="129">
        <f t="shared" si="10"/>
        <v>5280</v>
      </c>
      <c r="U118" s="134" t="s">
        <v>45</v>
      </c>
    </row>
    <row r="119" spans="1:21" s="12" customFormat="1" ht="36.75" customHeight="1" outlineLevel="1">
      <c r="A119" s="157" t="s">
        <v>130</v>
      </c>
      <c r="B119" s="158"/>
      <c r="C119" s="37"/>
      <c r="D119" s="39">
        <v>804</v>
      </c>
      <c r="E119" s="64" t="s">
        <v>89</v>
      </c>
      <c r="F119" s="64" t="s">
        <v>122</v>
      </c>
      <c r="G119" s="162">
        <v>90040</v>
      </c>
      <c r="H119" s="171"/>
      <c r="I119" s="171"/>
      <c r="J119" s="163"/>
      <c r="K119" s="162">
        <v>244</v>
      </c>
      <c r="L119" s="163"/>
      <c r="M119" s="40"/>
      <c r="N119" s="128">
        <v>1826294.02</v>
      </c>
      <c r="O119" s="130"/>
      <c r="P119" s="129">
        <v>1706451</v>
      </c>
      <c r="Q119" s="130"/>
      <c r="R119" s="130"/>
      <c r="S119" s="129">
        <f t="shared" si="11"/>
        <v>1706451</v>
      </c>
      <c r="T119" s="129">
        <f t="shared" si="10"/>
        <v>119843.02000000002</v>
      </c>
      <c r="U119" s="134"/>
    </row>
    <row r="120" spans="1:21" s="12" customFormat="1" ht="37.5" customHeight="1" outlineLevel="1">
      <c r="A120" s="157" t="s">
        <v>130</v>
      </c>
      <c r="B120" s="158"/>
      <c r="C120" s="37"/>
      <c r="D120" s="38" t="s">
        <v>15</v>
      </c>
      <c r="E120" s="38" t="s">
        <v>89</v>
      </c>
      <c r="F120" s="67" t="s">
        <v>122</v>
      </c>
      <c r="G120" s="159">
        <v>90170</v>
      </c>
      <c r="H120" s="159"/>
      <c r="I120" s="159"/>
      <c r="J120" s="159"/>
      <c r="K120" s="159" t="s">
        <v>83</v>
      </c>
      <c r="L120" s="159"/>
      <c r="M120" s="40"/>
      <c r="N120" s="128">
        <v>400000</v>
      </c>
      <c r="O120" s="130" t="s">
        <v>45</v>
      </c>
      <c r="P120" s="129">
        <v>386980</v>
      </c>
      <c r="Q120" s="130" t="s">
        <v>45</v>
      </c>
      <c r="R120" s="130" t="s">
        <v>45</v>
      </c>
      <c r="S120" s="129">
        <f t="shared" si="11"/>
        <v>386980</v>
      </c>
      <c r="T120" s="129">
        <f t="shared" si="10"/>
        <v>13020</v>
      </c>
      <c r="U120" s="134" t="s">
        <v>45</v>
      </c>
    </row>
    <row r="121" spans="1:21" s="12" customFormat="1" ht="23.25" customHeight="1" outlineLevel="1">
      <c r="A121" s="157" t="s">
        <v>134</v>
      </c>
      <c r="B121" s="158"/>
      <c r="C121" s="37"/>
      <c r="D121" s="117" t="s">
        <v>15</v>
      </c>
      <c r="E121" s="117" t="s">
        <v>89</v>
      </c>
      <c r="F121" s="116" t="s">
        <v>122</v>
      </c>
      <c r="G121" s="159">
        <v>90400</v>
      </c>
      <c r="H121" s="159"/>
      <c r="I121" s="159"/>
      <c r="J121" s="159"/>
      <c r="K121" s="159">
        <v>540</v>
      </c>
      <c r="L121" s="159"/>
      <c r="M121" s="40"/>
      <c r="N121" s="128">
        <v>61083.74</v>
      </c>
      <c r="O121" s="130" t="s">
        <v>45</v>
      </c>
      <c r="P121" s="129">
        <v>61083.74</v>
      </c>
      <c r="Q121" s="130" t="s">
        <v>45</v>
      </c>
      <c r="R121" s="130" t="s">
        <v>45</v>
      </c>
      <c r="S121" s="129">
        <f>P121</f>
        <v>61083.74</v>
      </c>
      <c r="T121" s="129">
        <f>N121-S121</f>
        <v>0</v>
      </c>
      <c r="U121" s="134" t="s">
        <v>45</v>
      </c>
    </row>
    <row r="122" spans="1:21" s="12" customFormat="1" ht="21" customHeight="1" outlineLevel="1">
      <c r="A122" s="157" t="s">
        <v>134</v>
      </c>
      <c r="B122" s="158"/>
      <c r="C122" s="37"/>
      <c r="D122" s="117" t="s">
        <v>15</v>
      </c>
      <c r="E122" s="117" t="s">
        <v>89</v>
      </c>
      <c r="F122" s="116" t="s">
        <v>122</v>
      </c>
      <c r="G122" s="159">
        <v>90410</v>
      </c>
      <c r="H122" s="159"/>
      <c r="I122" s="159"/>
      <c r="J122" s="159"/>
      <c r="K122" s="159">
        <v>540</v>
      </c>
      <c r="L122" s="159"/>
      <c r="M122" s="40"/>
      <c r="N122" s="128">
        <v>40725</v>
      </c>
      <c r="O122" s="130" t="s">
        <v>45</v>
      </c>
      <c r="P122" s="129">
        <v>40725</v>
      </c>
      <c r="Q122" s="130" t="s">
        <v>45</v>
      </c>
      <c r="R122" s="130" t="s">
        <v>45</v>
      </c>
      <c r="S122" s="129">
        <f>P122</f>
        <v>40725</v>
      </c>
      <c r="T122" s="129">
        <f>N122-S122</f>
        <v>0</v>
      </c>
      <c r="U122" s="134" t="s">
        <v>45</v>
      </c>
    </row>
    <row r="123" spans="1:21" s="12" customFormat="1" ht="37.5" customHeight="1" outlineLevel="1">
      <c r="A123" s="157" t="s">
        <v>130</v>
      </c>
      <c r="B123" s="158"/>
      <c r="C123" s="37"/>
      <c r="D123" s="69">
        <v>804</v>
      </c>
      <c r="E123" s="67" t="s">
        <v>89</v>
      </c>
      <c r="F123" s="67" t="s">
        <v>122</v>
      </c>
      <c r="G123" s="162" t="s">
        <v>143</v>
      </c>
      <c r="H123" s="171"/>
      <c r="I123" s="171"/>
      <c r="J123" s="163"/>
      <c r="K123" s="162">
        <v>244</v>
      </c>
      <c r="L123" s="163"/>
      <c r="M123" s="40"/>
      <c r="N123" s="128">
        <v>1125113</v>
      </c>
      <c r="O123" s="130"/>
      <c r="P123" s="129">
        <v>1125113</v>
      </c>
      <c r="Q123" s="130"/>
      <c r="R123" s="130"/>
      <c r="S123" s="129">
        <f t="shared" si="11"/>
        <v>1125113</v>
      </c>
      <c r="T123" s="129">
        <f t="shared" si="10"/>
        <v>0</v>
      </c>
      <c r="U123" s="134"/>
    </row>
    <row r="124" spans="1:21" s="12" customFormat="1" ht="18" customHeight="1" outlineLevel="1">
      <c r="A124" s="157" t="s">
        <v>134</v>
      </c>
      <c r="B124" s="158"/>
      <c r="C124" s="37"/>
      <c r="D124" s="69">
        <v>804</v>
      </c>
      <c r="E124" s="67" t="s">
        <v>89</v>
      </c>
      <c r="F124" s="67" t="s">
        <v>122</v>
      </c>
      <c r="G124" s="162" t="s">
        <v>144</v>
      </c>
      <c r="H124" s="171"/>
      <c r="I124" s="171"/>
      <c r="J124" s="163"/>
      <c r="K124" s="162">
        <v>540</v>
      </c>
      <c r="L124" s="163"/>
      <c r="M124" s="40"/>
      <c r="N124" s="128">
        <v>3414446.77</v>
      </c>
      <c r="O124" s="130"/>
      <c r="P124" s="129">
        <v>3414446.77</v>
      </c>
      <c r="Q124" s="130"/>
      <c r="R124" s="130"/>
      <c r="S124" s="129">
        <f t="shared" si="11"/>
        <v>3414446.77</v>
      </c>
      <c r="T124" s="129">
        <v>0</v>
      </c>
      <c r="U124" s="134"/>
    </row>
    <row r="125" spans="1:21" s="12" customFormat="1" ht="39" customHeight="1" outlineLevel="1">
      <c r="A125" s="157" t="s">
        <v>130</v>
      </c>
      <c r="B125" s="158"/>
      <c r="C125" s="37"/>
      <c r="D125" s="145">
        <v>804</v>
      </c>
      <c r="E125" s="146" t="s">
        <v>89</v>
      </c>
      <c r="F125" s="146" t="s">
        <v>122</v>
      </c>
      <c r="G125" s="162" t="s">
        <v>202</v>
      </c>
      <c r="H125" s="171"/>
      <c r="I125" s="171"/>
      <c r="J125" s="163"/>
      <c r="K125" s="162">
        <v>244</v>
      </c>
      <c r="L125" s="163"/>
      <c r="M125" s="40"/>
      <c r="N125" s="128">
        <v>258300</v>
      </c>
      <c r="O125" s="130"/>
      <c r="P125" s="129">
        <v>258300</v>
      </c>
      <c r="Q125" s="130"/>
      <c r="R125" s="130"/>
      <c r="S125" s="129">
        <f>P125</f>
        <v>258300</v>
      </c>
      <c r="T125" s="129">
        <f>N125-S125</f>
        <v>0</v>
      </c>
      <c r="U125" s="134"/>
    </row>
    <row r="126" spans="1:21" s="12" customFormat="1" ht="42" customHeight="1" outlineLevel="1">
      <c r="A126" s="157" t="s">
        <v>130</v>
      </c>
      <c r="B126" s="158"/>
      <c r="C126" s="37"/>
      <c r="D126" s="94">
        <v>804</v>
      </c>
      <c r="E126" s="95" t="s">
        <v>90</v>
      </c>
      <c r="F126" s="95" t="s">
        <v>119</v>
      </c>
      <c r="G126" s="162">
        <v>90150</v>
      </c>
      <c r="H126" s="171"/>
      <c r="I126" s="171"/>
      <c r="J126" s="163"/>
      <c r="K126" s="162">
        <v>244</v>
      </c>
      <c r="L126" s="163"/>
      <c r="M126" s="40"/>
      <c r="N126" s="128">
        <v>0</v>
      </c>
      <c r="O126" s="130"/>
      <c r="P126" s="129">
        <v>0</v>
      </c>
      <c r="Q126" s="130"/>
      <c r="R126" s="130"/>
      <c r="S126" s="129">
        <f t="shared" si="11"/>
        <v>0</v>
      </c>
      <c r="T126" s="129">
        <f aca="true" t="shared" si="12" ref="T126:T136">N126-S126</f>
        <v>0</v>
      </c>
      <c r="U126" s="134"/>
    </row>
    <row r="127" spans="1:21" s="12" customFormat="1" ht="47.25" customHeight="1" outlineLevel="1">
      <c r="A127" s="157" t="s">
        <v>130</v>
      </c>
      <c r="B127" s="158"/>
      <c r="C127" s="37"/>
      <c r="D127" s="80">
        <v>804</v>
      </c>
      <c r="E127" s="81" t="s">
        <v>90</v>
      </c>
      <c r="F127" s="81" t="s">
        <v>119</v>
      </c>
      <c r="G127" s="162">
        <v>90180</v>
      </c>
      <c r="H127" s="171"/>
      <c r="I127" s="171"/>
      <c r="J127" s="163"/>
      <c r="K127" s="162">
        <v>244</v>
      </c>
      <c r="L127" s="163"/>
      <c r="M127" s="40"/>
      <c r="N127" s="128">
        <v>5000</v>
      </c>
      <c r="O127" s="130"/>
      <c r="P127" s="129">
        <v>4609.2</v>
      </c>
      <c r="Q127" s="130"/>
      <c r="R127" s="130"/>
      <c r="S127" s="129">
        <f t="shared" si="11"/>
        <v>4609.2</v>
      </c>
      <c r="T127" s="129">
        <f t="shared" si="12"/>
        <v>390.8000000000002</v>
      </c>
      <c r="U127" s="134"/>
    </row>
    <row r="128" spans="1:21" s="12" customFormat="1" ht="18" customHeight="1" outlineLevel="1">
      <c r="A128" s="157" t="s">
        <v>134</v>
      </c>
      <c r="B128" s="158"/>
      <c r="C128" s="37"/>
      <c r="D128" s="89">
        <v>804</v>
      </c>
      <c r="E128" s="90" t="s">
        <v>91</v>
      </c>
      <c r="F128" s="90" t="s">
        <v>120</v>
      </c>
      <c r="G128" s="162">
        <v>75710</v>
      </c>
      <c r="H128" s="171"/>
      <c r="I128" s="171"/>
      <c r="J128" s="163"/>
      <c r="K128" s="162">
        <v>540</v>
      </c>
      <c r="L128" s="163"/>
      <c r="M128" s="40"/>
      <c r="N128" s="128" t="s">
        <v>45</v>
      </c>
      <c r="O128" s="130"/>
      <c r="P128" s="129">
        <v>0</v>
      </c>
      <c r="Q128" s="130"/>
      <c r="R128" s="130"/>
      <c r="S128" s="129">
        <f t="shared" si="11"/>
        <v>0</v>
      </c>
      <c r="T128" s="129" t="e">
        <f t="shared" si="12"/>
        <v>#VALUE!</v>
      </c>
      <c r="U128" s="134"/>
    </row>
    <row r="129" spans="1:21" s="12" customFormat="1" ht="38.25" customHeight="1" outlineLevel="1">
      <c r="A129" s="157" t="s">
        <v>130</v>
      </c>
      <c r="B129" s="158"/>
      <c r="C129" s="37"/>
      <c r="D129" s="84" t="s">
        <v>15</v>
      </c>
      <c r="E129" s="84" t="s">
        <v>91</v>
      </c>
      <c r="F129" s="85" t="s">
        <v>119</v>
      </c>
      <c r="G129" s="159">
        <v>90010</v>
      </c>
      <c r="H129" s="159"/>
      <c r="I129" s="159"/>
      <c r="J129" s="159"/>
      <c r="K129" s="159" t="s">
        <v>83</v>
      </c>
      <c r="L129" s="159"/>
      <c r="M129" s="40"/>
      <c r="N129" s="128" t="s">
        <v>45</v>
      </c>
      <c r="O129" s="130" t="s">
        <v>45</v>
      </c>
      <c r="P129" s="129">
        <v>0</v>
      </c>
      <c r="Q129" s="130" t="s">
        <v>45</v>
      </c>
      <c r="R129" s="130" t="s">
        <v>45</v>
      </c>
      <c r="S129" s="129">
        <f aca="true" t="shared" si="13" ref="S129:S138">P129</f>
        <v>0</v>
      </c>
      <c r="T129" s="129" t="e">
        <f t="shared" si="12"/>
        <v>#VALUE!</v>
      </c>
      <c r="U129" s="134" t="s">
        <v>45</v>
      </c>
    </row>
    <row r="130" spans="1:21" s="12" customFormat="1" ht="36.75" customHeight="1" outlineLevel="1">
      <c r="A130" s="157" t="s">
        <v>130</v>
      </c>
      <c r="B130" s="158"/>
      <c r="C130" s="37"/>
      <c r="D130" s="38" t="s">
        <v>15</v>
      </c>
      <c r="E130" s="38" t="s">
        <v>91</v>
      </c>
      <c r="F130" s="67" t="s">
        <v>120</v>
      </c>
      <c r="G130" s="159">
        <v>90050</v>
      </c>
      <c r="H130" s="159"/>
      <c r="I130" s="159"/>
      <c r="J130" s="159"/>
      <c r="K130" s="159" t="s">
        <v>83</v>
      </c>
      <c r="L130" s="159"/>
      <c r="M130" s="40"/>
      <c r="N130" s="128">
        <v>2041500</v>
      </c>
      <c r="O130" s="130" t="s">
        <v>45</v>
      </c>
      <c r="P130" s="129">
        <v>2036914.03</v>
      </c>
      <c r="Q130" s="130" t="s">
        <v>45</v>
      </c>
      <c r="R130" s="130" t="s">
        <v>45</v>
      </c>
      <c r="S130" s="129">
        <f t="shared" si="13"/>
        <v>2036914.03</v>
      </c>
      <c r="T130" s="129">
        <f t="shared" si="12"/>
        <v>4585.969999999972</v>
      </c>
      <c r="U130" s="134" t="s">
        <v>45</v>
      </c>
    </row>
    <row r="131" spans="1:21" s="12" customFormat="1" ht="22.5" customHeight="1" outlineLevel="1">
      <c r="A131" s="157" t="s">
        <v>134</v>
      </c>
      <c r="B131" s="158"/>
      <c r="C131" s="37"/>
      <c r="D131" s="93">
        <v>804</v>
      </c>
      <c r="E131" s="91" t="s">
        <v>91</v>
      </c>
      <c r="F131" s="91" t="s">
        <v>120</v>
      </c>
      <c r="G131" s="168" t="s">
        <v>182</v>
      </c>
      <c r="H131" s="171"/>
      <c r="I131" s="171"/>
      <c r="J131" s="163"/>
      <c r="K131" s="162">
        <v>540</v>
      </c>
      <c r="L131" s="163"/>
      <c r="M131" s="40"/>
      <c r="N131" s="128" t="s">
        <v>45</v>
      </c>
      <c r="O131" s="130"/>
      <c r="P131" s="129">
        <v>0</v>
      </c>
      <c r="Q131" s="130"/>
      <c r="R131" s="130"/>
      <c r="S131" s="129">
        <f t="shared" si="13"/>
        <v>0</v>
      </c>
      <c r="T131" s="129" t="e">
        <f t="shared" si="12"/>
        <v>#VALUE!</v>
      </c>
      <c r="U131" s="134"/>
    </row>
    <row r="132" spans="1:21" s="12" customFormat="1" ht="36.75" customHeight="1" outlineLevel="1">
      <c r="A132" s="157" t="s">
        <v>130</v>
      </c>
      <c r="B132" s="158"/>
      <c r="C132" s="37"/>
      <c r="D132" s="89">
        <v>804</v>
      </c>
      <c r="E132" s="90" t="s">
        <v>92</v>
      </c>
      <c r="F132" s="90" t="s">
        <v>122</v>
      </c>
      <c r="G132" s="162">
        <v>76410</v>
      </c>
      <c r="H132" s="171"/>
      <c r="I132" s="171"/>
      <c r="J132" s="163"/>
      <c r="K132" s="162">
        <v>244</v>
      </c>
      <c r="L132" s="163"/>
      <c r="M132" s="40"/>
      <c r="N132" s="128" t="s">
        <v>45</v>
      </c>
      <c r="O132" s="130"/>
      <c r="P132" s="129">
        <v>0</v>
      </c>
      <c r="Q132" s="130"/>
      <c r="R132" s="130"/>
      <c r="S132" s="129">
        <f t="shared" si="13"/>
        <v>0</v>
      </c>
      <c r="T132" s="129" t="e">
        <f t="shared" si="12"/>
        <v>#VALUE!</v>
      </c>
      <c r="U132" s="134"/>
    </row>
    <row r="133" spans="1:21" s="12" customFormat="1" ht="36" customHeight="1" outlineLevel="1">
      <c r="A133" s="157" t="s">
        <v>130</v>
      </c>
      <c r="B133" s="158"/>
      <c r="C133" s="37"/>
      <c r="D133" s="38" t="s">
        <v>15</v>
      </c>
      <c r="E133" s="38" t="s">
        <v>92</v>
      </c>
      <c r="F133" s="67" t="s">
        <v>122</v>
      </c>
      <c r="G133" s="159">
        <v>90060</v>
      </c>
      <c r="H133" s="159"/>
      <c r="I133" s="159"/>
      <c r="J133" s="159"/>
      <c r="K133" s="159" t="s">
        <v>83</v>
      </c>
      <c r="L133" s="159"/>
      <c r="M133" s="40"/>
      <c r="N133" s="128">
        <v>3505195.14</v>
      </c>
      <c r="O133" s="130" t="s">
        <v>45</v>
      </c>
      <c r="P133" s="129">
        <v>3497681.77</v>
      </c>
      <c r="Q133" s="130" t="s">
        <v>45</v>
      </c>
      <c r="R133" s="130" t="s">
        <v>45</v>
      </c>
      <c r="S133" s="129">
        <f t="shared" si="13"/>
        <v>3497681.77</v>
      </c>
      <c r="T133" s="129">
        <f t="shared" si="12"/>
        <v>7513.370000000112</v>
      </c>
      <c r="U133" s="134" t="s">
        <v>45</v>
      </c>
    </row>
    <row r="134" spans="1:21" s="12" customFormat="1" ht="21" customHeight="1" outlineLevel="1">
      <c r="A134" s="157" t="s">
        <v>209</v>
      </c>
      <c r="B134" s="158"/>
      <c r="C134" s="37"/>
      <c r="D134" s="113" t="s">
        <v>15</v>
      </c>
      <c r="E134" s="113" t="s">
        <v>92</v>
      </c>
      <c r="F134" s="114" t="s">
        <v>122</v>
      </c>
      <c r="G134" s="159">
        <v>90060</v>
      </c>
      <c r="H134" s="159"/>
      <c r="I134" s="159"/>
      <c r="J134" s="159"/>
      <c r="K134" s="159">
        <v>247</v>
      </c>
      <c r="L134" s="159"/>
      <c r="M134" s="40"/>
      <c r="N134" s="128">
        <v>2381404.76</v>
      </c>
      <c r="O134" s="130" t="s">
        <v>45</v>
      </c>
      <c r="P134" s="129">
        <v>1889960.35</v>
      </c>
      <c r="Q134" s="130" t="s">
        <v>45</v>
      </c>
      <c r="R134" s="130" t="s">
        <v>45</v>
      </c>
      <c r="S134" s="129">
        <f>P134</f>
        <v>1889960.35</v>
      </c>
      <c r="T134" s="129">
        <f>N134-S134</f>
        <v>491444.4099999997</v>
      </c>
      <c r="U134" s="134" t="s">
        <v>45</v>
      </c>
    </row>
    <row r="135" spans="1:21" s="12" customFormat="1" ht="38.25" customHeight="1" outlineLevel="1">
      <c r="A135" s="157" t="s">
        <v>130</v>
      </c>
      <c r="B135" s="158"/>
      <c r="C135" s="37"/>
      <c r="D135" s="38" t="s">
        <v>15</v>
      </c>
      <c r="E135" s="38" t="s">
        <v>92</v>
      </c>
      <c r="F135" s="67" t="s">
        <v>122</v>
      </c>
      <c r="G135" s="159">
        <v>90320</v>
      </c>
      <c r="H135" s="159"/>
      <c r="I135" s="159"/>
      <c r="J135" s="159"/>
      <c r="K135" s="159" t="s">
        <v>83</v>
      </c>
      <c r="L135" s="159"/>
      <c r="M135" s="40"/>
      <c r="N135" s="128">
        <v>616420</v>
      </c>
      <c r="O135" s="130" t="s">
        <v>45</v>
      </c>
      <c r="P135" s="129">
        <v>579049.84</v>
      </c>
      <c r="Q135" s="130" t="s">
        <v>45</v>
      </c>
      <c r="R135" s="130" t="s">
        <v>45</v>
      </c>
      <c r="S135" s="129">
        <f t="shared" si="13"/>
        <v>579049.84</v>
      </c>
      <c r="T135" s="129">
        <f t="shared" si="12"/>
        <v>37370.16000000003</v>
      </c>
      <c r="U135" s="134" t="s">
        <v>45</v>
      </c>
    </row>
    <row r="136" spans="1:21" s="12" customFormat="1" ht="38.25" customHeight="1" outlineLevel="1">
      <c r="A136" s="157" t="s">
        <v>130</v>
      </c>
      <c r="B136" s="158"/>
      <c r="C136" s="37"/>
      <c r="D136" s="38" t="s">
        <v>15</v>
      </c>
      <c r="E136" s="38" t="s">
        <v>92</v>
      </c>
      <c r="F136" s="67" t="s">
        <v>122</v>
      </c>
      <c r="G136" s="159">
        <v>90330</v>
      </c>
      <c r="H136" s="159"/>
      <c r="I136" s="159"/>
      <c r="J136" s="159"/>
      <c r="K136" s="159" t="s">
        <v>83</v>
      </c>
      <c r="L136" s="159"/>
      <c r="M136" s="40"/>
      <c r="N136" s="128">
        <v>1780150</v>
      </c>
      <c r="O136" s="130" t="s">
        <v>45</v>
      </c>
      <c r="P136" s="129">
        <v>1648037.85</v>
      </c>
      <c r="Q136" s="130" t="s">
        <v>45</v>
      </c>
      <c r="R136" s="130" t="s">
        <v>45</v>
      </c>
      <c r="S136" s="129">
        <f>P136</f>
        <v>1648037.85</v>
      </c>
      <c r="T136" s="129">
        <f t="shared" si="12"/>
        <v>132112.1499999999</v>
      </c>
      <c r="U136" s="134" t="s">
        <v>45</v>
      </c>
    </row>
    <row r="137" spans="1:21" s="12" customFormat="1" ht="39.75" customHeight="1" outlineLevel="1">
      <c r="A137" s="157" t="s">
        <v>130</v>
      </c>
      <c r="B137" s="158"/>
      <c r="C137" s="37"/>
      <c r="D137" s="82">
        <v>804</v>
      </c>
      <c r="E137" s="83" t="s">
        <v>92</v>
      </c>
      <c r="F137" s="83" t="s">
        <v>124</v>
      </c>
      <c r="G137" s="162">
        <v>90070</v>
      </c>
      <c r="H137" s="171"/>
      <c r="I137" s="171"/>
      <c r="J137" s="163"/>
      <c r="K137" s="162">
        <v>244</v>
      </c>
      <c r="L137" s="163"/>
      <c r="M137" s="40"/>
      <c r="N137" s="128">
        <v>200000</v>
      </c>
      <c r="O137" s="130"/>
      <c r="P137" s="129">
        <v>200000</v>
      </c>
      <c r="Q137" s="130"/>
      <c r="R137" s="130"/>
      <c r="S137" s="129">
        <f t="shared" si="13"/>
        <v>200000</v>
      </c>
      <c r="T137" s="129">
        <f aca="true" t="shared" si="14" ref="T137:T149">N137-S137</f>
        <v>0</v>
      </c>
      <c r="U137" s="134"/>
    </row>
    <row r="138" spans="1:21" s="12" customFormat="1" ht="18.75" customHeight="1" outlineLevel="1">
      <c r="A138" s="157" t="s">
        <v>134</v>
      </c>
      <c r="B138" s="158"/>
      <c r="C138" s="37"/>
      <c r="D138" s="93" t="s">
        <v>15</v>
      </c>
      <c r="E138" s="93">
        <v>503</v>
      </c>
      <c r="F138" s="93">
        <v>82100</v>
      </c>
      <c r="G138" s="159">
        <v>90380</v>
      </c>
      <c r="H138" s="159"/>
      <c r="I138" s="159"/>
      <c r="J138" s="159"/>
      <c r="K138" s="159">
        <v>540</v>
      </c>
      <c r="L138" s="159"/>
      <c r="M138" s="40"/>
      <c r="N138" s="128" t="s">
        <v>45</v>
      </c>
      <c r="O138" s="130" t="s">
        <v>45</v>
      </c>
      <c r="P138" s="129">
        <v>0</v>
      </c>
      <c r="Q138" s="130" t="s">
        <v>45</v>
      </c>
      <c r="R138" s="130" t="s">
        <v>45</v>
      </c>
      <c r="S138" s="129">
        <f t="shared" si="13"/>
        <v>0</v>
      </c>
      <c r="T138" s="129" t="e">
        <f t="shared" si="14"/>
        <v>#VALUE!</v>
      </c>
      <c r="U138" s="134"/>
    </row>
    <row r="139" spans="1:21" s="12" customFormat="1" ht="18.75" customHeight="1" outlineLevel="1">
      <c r="A139" s="157" t="s">
        <v>134</v>
      </c>
      <c r="B139" s="158"/>
      <c r="C139" s="37"/>
      <c r="D139" s="147" t="s">
        <v>15</v>
      </c>
      <c r="E139" s="147" t="s">
        <v>93</v>
      </c>
      <c r="F139" s="147">
        <v>82100</v>
      </c>
      <c r="G139" s="159">
        <v>90240</v>
      </c>
      <c r="H139" s="159"/>
      <c r="I139" s="159"/>
      <c r="J139" s="159"/>
      <c r="K139" s="159">
        <v>540</v>
      </c>
      <c r="L139" s="159"/>
      <c r="M139" s="40"/>
      <c r="N139" s="128">
        <v>17331</v>
      </c>
      <c r="O139" s="130" t="s">
        <v>45</v>
      </c>
      <c r="P139" s="129">
        <v>17331</v>
      </c>
      <c r="Q139" s="130" t="s">
        <v>45</v>
      </c>
      <c r="R139" s="130" t="s">
        <v>45</v>
      </c>
      <c r="S139" s="129">
        <f>P139</f>
        <v>17331</v>
      </c>
      <c r="T139" s="129">
        <f>N139-S139</f>
        <v>0</v>
      </c>
      <c r="U139" s="134" t="s">
        <v>45</v>
      </c>
    </row>
    <row r="140" spans="1:21" s="12" customFormat="1" ht="40.5" customHeight="1" outlineLevel="1">
      <c r="A140" s="157" t="s">
        <v>130</v>
      </c>
      <c r="B140" s="158"/>
      <c r="C140" s="37"/>
      <c r="D140" s="38" t="s">
        <v>15</v>
      </c>
      <c r="E140" s="38" t="s">
        <v>93</v>
      </c>
      <c r="F140" s="38">
        <v>82100</v>
      </c>
      <c r="G140" s="159">
        <v>90310</v>
      </c>
      <c r="H140" s="159"/>
      <c r="I140" s="159"/>
      <c r="J140" s="159"/>
      <c r="K140" s="159">
        <v>244</v>
      </c>
      <c r="L140" s="159"/>
      <c r="M140" s="40"/>
      <c r="N140" s="128">
        <v>27700</v>
      </c>
      <c r="O140" s="130" t="s">
        <v>45</v>
      </c>
      <c r="P140" s="129">
        <v>0</v>
      </c>
      <c r="Q140" s="130" t="s">
        <v>45</v>
      </c>
      <c r="R140" s="130" t="s">
        <v>45</v>
      </c>
      <c r="S140" s="129">
        <f aca="true" t="shared" si="15" ref="S140:S149">P140</f>
        <v>0</v>
      </c>
      <c r="T140" s="129">
        <f t="shared" si="14"/>
        <v>27700</v>
      </c>
      <c r="U140" s="134" t="s">
        <v>45</v>
      </c>
    </row>
    <row r="141" spans="1:21" s="12" customFormat="1" ht="24" customHeight="1" outlineLevel="1">
      <c r="A141" s="157" t="s">
        <v>136</v>
      </c>
      <c r="B141" s="158"/>
      <c r="C141" s="37"/>
      <c r="D141" s="38" t="s">
        <v>15</v>
      </c>
      <c r="E141" s="67" t="s">
        <v>94</v>
      </c>
      <c r="F141" s="67" t="s">
        <v>126</v>
      </c>
      <c r="G141" s="159">
        <v>90610</v>
      </c>
      <c r="H141" s="159"/>
      <c r="I141" s="159"/>
      <c r="J141" s="159"/>
      <c r="K141" s="159" t="s">
        <v>95</v>
      </c>
      <c r="L141" s="159"/>
      <c r="M141" s="40"/>
      <c r="N141" s="128">
        <v>0</v>
      </c>
      <c r="O141" s="130" t="s">
        <v>45</v>
      </c>
      <c r="P141" s="129">
        <v>0</v>
      </c>
      <c r="Q141" s="130" t="s">
        <v>45</v>
      </c>
      <c r="R141" s="130" t="s">
        <v>45</v>
      </c>
      <c r="S141" s="129">
        <f t="shared" si="15"/>
        <v>0</v>
      </c>
      <c r="T141" s="129">
        <f t="shared" si="14"/>
        <v>0</v>
      </c>
      <c r="U141" s="134" t="s">
        <v>45</v>
      </c>
    </row>
    <row r="142" spans="1:21" s="12" customFormat="1" ht="38.25" customHeight="1" outlineLevel="1">
      <c r="A142" s="157" t="s">
        <v>130</v>
      </c>
      <c r="B142" s="158"/>
      <c r="C142" s="37"/>
      <c r="D142" s="98">
        <v>804</v>
      </c>
      <c r="E142" s="99" t="s">
        <v>94</v>
      </c>
      <c r="F142" s="99" t="s">
        <v>126</v>
      </c>
      <c r="G142" s="162">
        <v>90700</v>
      </c>
      <c r="H142" s="171"/>
      <c r="I142" s="171"/>
      <c r="J142" s="163"/>
      <c r="K142" s="162">
        <v>244</v>
      </c>
      <c r="L142" s="163"/>
      <c r="M142" s="40"/>
      <c r="N142" s="128">
        <v>0</v>
      </c>
      <c r="O142" s="130"/>
      <c r="P142" s="129">
        <v>0</v>
      </c>
      <c r="Q142" s="130"/>
      <c r="R142" s="130"/>
      <c r="S142" s="129">
        <f>P142</f>
        <v>0</v>
      </c>
      <c r="T142" s="129">
        <f t="shared" si="14"/>
        <v>0</v>
      </c>
      <c r="U142" s="134"/>
    </row>
    <row r="143" spans="1:21" s="12" customFormat="1" ht="15.75" customHeight="1" outlineLevel="1">
      <c r="A143" s="157" t="s">
        <v>134</v>
      </c>
      <c r="B143" s="158"/>
      <c r="C143" s="37"/>
      <c r="D143" s="74">
        <v>804</v>
      </c>
      <c r="E143" s="75" t="s">
        <v>94</v>
      </c>
      <c r="F143" s="75" t="s">
        <v>126</v>
      </c>
      <c r="G143" s="162">
        <v>90700</v>
      </c>
      <c r="H143" s="171"/>
      <c r="I143" s="171"/>
      <c r="J143" s="163"/>
      <c r="K143" s="162">
        <v>540</v>
      </c>
      <c r="L143" s="163"/>
      <c r="M143" s="40"/>
      <c r="N143" s="128">
        <v>11238300</v>
      </c>
      <c r="O143" s="130"/>
      <c r="P143" s="129">
        <v>10492200</v>
      </c>
      <c r="Q143" s="130"/>
      <c r="R143" s="130"/>
      <c r="S143" s="129">
        <f>P143</f>
        <v>10492200</v>
      </c>
      <c r="T143" s="129">
        <f t="shared" si="14"/>
        <v>746100</v>
      </c>
      <c r="U143" s="134"/>
    </row>
    <row r="144" spans="1:21" s="12" customFormat="1" ht="38.25" customHeight="1" outlineLevel="1">
      <c r="A144" s="157" t="s">
        <v>130</v>
      </c>
      <c r="B144" s="158"/>
      <c r="C144" s="37"/>
      <c r="D144" s="38" t="s">
        <v>15</v>
      </c>
      <c r="E144" s="38" t="s">
        <v>94</v>
      </c>
      <c r="F144" s="38">
        <v>82100</v>
      </c>
      <c r="G144" s="159">
        <v>90500</v>
      </c>
      <c r="H144" s="159"/>
      <c r="I144" s="159"/>
      <c r="J144" s="159"/>
      <c r="K144" s="159">
        <v>244</v>
      </c>
      <c r="L144" s="159"/>
      <c r="M144" s="40"/>
      <c r="N144" s="128">
        <v>110927.02</v>
      </c>
      <c r="O144" s="130" t="s">
        <v>45</v>
      </c>
      <c r="P144" s="129">
        <v>102957.36</v>
      </c>
      <c r="Q144" s="130" t="s">
        <v>45</v>
      </c>
      <c r="R144" s="130" t="s">
        <v>45</v>
      </c>
      <c r="S144" s="129">
        <f t="shared" si="15"/>
        <v>102957.36</v>
      </c>
      <c r="T144" s="129">
        <f t="shared" si="14"/>
        <v>7969.6600000000035</v>
      </c>
      <c r="U144" s="134" t="s">
        <v>45</v>
      </c>
    </row>
    <row r="145" spans="1:21" s="12" customFormat="1" ht="38.25" customHeight="1" outlineLevel="1">
      <c r="A145" s="157" t="s">
        <v>130</v>
      </c>
      <c r="B145" s="158"/>
      <c r="C145" s="37"/>
      <c r="D145" s="113" t="s">
        <v>15</v>
      </c>
      <c r="E145" s="113" t="s">
        <v>94</v>
      </c>
      <c r="F145" s="113">
        <v>82100</v>
      </c>
      <c r="G145" s="159">
        <v>90500</v>
      </c>
      <c r="H145" s="159"/>
      <c r="I145" s="159"/>
      <c r="J145" s="159"/>
      <c r="K145" s="159">
        <v>247</v>
      </c>
      <c r="L145" s="159"/>
      <c r="M145" s="40"/>
      <c r="N145" s="128">
        <v>452000</v>
      </c>
      <c r="O145" s="130" t="s">
        <v>45</v>
      </c>
      <c r="P145" s="129">
        <v>451443.24</v>
      </c>
      <c r="Q145" s="130" t="s">
        <v>45</v>
      </c>
      <c r="R145" s="130" t="s">
        <v>45</v>
      </c>
      <c r="S145" s="129">
        <f>P145</f>
        <v>451443.24</v>
      </c>
      <c r="T145" s="129">
        <f>N145-S145</f>
        <v>556.7600000000093</v>
      </c>
      <c r="U145" s="134" t="s">
        <v>45</v>
      </c>
    </row>
    <row r="146" spans="1:21" s="12" customFormat="1" ht="38.25" customHeight="1" outlineLevel="1">
      <c r="A146" s="157" t="s">
        <v>130</v>
      </c>
      <c r="B146" s="158"/>
      <c r="C146" s="37"/>
      <c r="D146" s="38" t="s">
        <v>15</v>
      </c>
      <c r="E146" s="38" t="s">
        <v>96</v>
      </c>
      <c r="F146" s="38">
        <v>82100</v>
      </c>
      <c r="G146" s="159">
        <v>75550</v>
      </c>
      <c r="H146" s="159"/>
      <c r="I146" s="159"/>
      <c r="J146" s="159"/>
      <c r="K146" s="159" t="s">
        <v>83</v>
      </c>
      <c r="L146" s="159"/>
      <c r="M146" s="40"/>
      <c r="N146" s="128">
        <v>0</v>
      </c>
      <c r="O146" s="130" t="s">
        <v>45</v>
      </c>
      <c r="P146" s="129">
        <v>0</v>
      </c>
      <c r="Q146" s="130" t="s">
        <v>45</v>
      </c>
      <c r="R146" s="130" t="s">
        <v>45</v>
      </c>
      <c r="S146" s="129">
        <f t="shared" si="15"/>
        <v>0</v>
      </c>
      <c r="T146" s="129">
        <f t="shared" si="14"/>
        <v>0</v>
      </c>
      <c r="U146" s="134" t="s">
        <v>45</v>
      </c>
    </row>
    <row r="147" spans="1:21" s="12" customFormat="1" ht="38.25" customHeight="1" outlineLevel="1">
      <c r="A147" s="157" t="s">
        <v>130</v>
      </c>
      <c r="B147" s="158"/>
      <c r="C147" s="37"/>
      <c r="D147" s="38" t="s">
        <v>15</v>
      </c>
      <c r="E147" s="38" t="s">
        <v>96</v>
      </c>
      <c r="F147" s="38">
        <v>82100</v>
      </c>
      <c r="G147" s="170" t="s">
        <v>142</v>
      </c>
      <c r="H147" s="159"/>
      <c r="I147" s="159"/>
      <c r="J147" s="159"/>
      <c r="K147" s="159" t="s">
        <v>83</v>
      </c>
      <c r="L147" s="159"/>
      <c r="M147" s="40"/>
      <c r="N147" s="128">
        <v>89100</v>
      </c>
      <c r="O147" s="130" t="s">
        <v>45</v>
      </c>
      <c r="P147" s="129">
        <v>89100</v>
      </c>
      <c r="Q147" s="130" t="s">
        <v>45</v>
      </c>
      <c r="R147" s="130" t="s">
        <v>45</v>
      </c>
      <c r="S147" s="129">
        <f t="shared" si="15"/>
        <v>89100</v>
      </c>
      <c r="T147" s="129">
        <f t="shared" si="14"/>
        <v>0</v>
      </c>
      <c r="U147" s="134" t="s">
        <v>45</v>
      </c>
    </row>
    <row r="148" spans="1:21" s="12" customFormat="1" ht="25.5" customHeight="1" outlineLevel="1">
      <c r="A148" s="157" t="s">
        <v>218</v>
      </c>
      <c r="B148" s="158"/>
      <c r="C148" s="37"/>
      <c r="D148" s="111">
        <v>804</v>
      </c>
      <c r="E148" s="111">
        <v>1003</v>
      </c>
      <c r="F148" s="111">
        <v>82100</v>
      </c>
      <c r="G148" s="168">
        <v>90010</v>
      </c>
      <c r="H148" s="226"/>
      <c r="I148" s="226"/>
      <c r="J148" s="169"/>
      <c r="K148" s="162">
        <v>360</v>
      </c>
      <c r="L148" s="163"/>
      <c r="M148" s="40"/>
      <c r="N148" s="128">
        <v>50000</v>
      </c>
      <c r="O148" s="130"/>
      <c r="P148" s="129">
        <v>50000</v>
      </c>
      <c r="Q148" s="130"/>
      <c r="R148" s="130"/>
      <c r="S148" s="129">
        <f t="shared" si="15"/>
        <v>50000</v>
      </c>
      <c r="T148" s="129">
        <f t="shared" si="14"/>
        <v>0</v>
      </c>
      <c r="U148" s="134"/>
    </row>
    <row r="149" spans="1:21" s="12" customFormat="1" ht="37.5" customHeight="1" outlineLevel="1">
      <c r="A149" s="157" t="s">
        <v>130</v>
      </c>
      <c r="B149" s="158"/>
      <c r="C149" s="37"/>
      <c r="D149" s="72">
        <v>804</v>
      </c>
      <c r="E149" s="72">
        <v>1006</v>
      </c>
      <c r="F149" s="72">
        <v>82100</v>
      </c>
      <c r="G149" s="162">
        <v>90360</v>
      </c>
      <c r="H149" s="171"/>
      <c r="I149" s="171"/>
      <c r="J149" s="163"/>
      <c r="K149" s="162">
        <v>244</v>
      </c>
      <c r="L149" s="163"/>
      <c r="M149" s="40"/>
      <c r="N149" s="128">
        <v>0</v>
      </c>
      <c r="O149" s="130"/>
      <c r="P149" s="129">
        <v>0</v>
      </c>
      <c r="Q149" s="130"/>
      <c r="R149" s="130"/>
      <c r="S149" s="129">
        <f t="shared" si="15"/>
        <v>0</v>
      </c>
      <c r="T149" s="129">
        <f t="shared" si="14"/>
        <v>0</v>
      </c>
      <c r="U149" s="134"/>
    </row>
    <row r="150" spans="1:21" s="12" customFormat="1" ht="27.75" customHeight="1" outlineLevel="1">
      <c r="A150" s="157" t="s">
        <v>136</v>
      </c>
      <c r="B150" s="158"/>
      <c r="C150" s="37"/>
      <c r="D150" s="103" t="s">
        <v>15</v>
      </c>
      <c r="E150" s="103" t="s">
        <v>97</v>
      </c>
      <c r="F150" s="105" t="s">
        <v>125</v>
      </c>
      <c r="G150" s="159">
        <v>10360</v>
      </c>
      <c r="H150" s="159"/>
      <c r="I150" s="159"/>
      <c r="J150" s="159"/>
      <c r="K150" s="159">
        <v>611</v>
      </c>
      <c r="L150" s="159"/>
      <c r="M150" s="40"/>
      <c r="N150" s="128">
        <v>0</v>
      </c>
      <c r="O150" s="130" t="s">
        <v>45</v>
      </c>
      <c r="P150" s="129">
        <v>0</v>
      </c>
      <c r="Q150" s="130" t="s">
        <v>45</v>
      </c>
      <c r="R150" s="130" t="s">
        <v>45</v>
      </c>
      <c r="S150" s="129">
        <f aca="true" t="shared" si="16" ref="S150:S156">P150</f>
        <v>0</v>
      </c>
      <c r="T150" s="129">
        <f aca="true" t="shared" si="17" ref="T150:T156">N150-S150</f>
        <v>0</v>
      </c>
      <c r="U150" s="134"/>
    </row>
    <row r="151" spans="1:21" s="12" customFormat="1" ht="24.75" customHeight="1" outlineLevel="1">
      <c r="A151" s="157" t="s">
        <v>136</v>
      </c>
      <c r="B151" s="158"/>
      <c r="C151" s="37"/>
      <c r="D151" s="86" t="s">
        <v>15</v>
      </c>
      <c r="E151" s="86" t="s">
        <v>97</v>
      </c>
      <c r="F151" s="87" t="s">
        <v>125</v>
      </c>
      <c r="G151" s="159">
        <v>10490</v>
      </c>
      <c r="H151" s="159"/>
      <c r="I151" s="159"/>
      <c r="J151" s="159"/>
      <c r="K151" s="159">
        <v>611</v>
      </c>
      <c r="L151" s="159"/>
      <c r="M151" s="40"/>
      <c r="N151" s="128">
        <v>175060</v>
      </c>
      <c r="O151" s="130" t="s">
        <v>45</v>
      </c>
      <c r="P151" s="129">
        <v>175060</v>
      </c>
      <c r="Q151" s="130" t="s">
        <v>45</v>
      </c>
      <c r="R151" s="130" t="s">
        <v>45</v>
      </c>
      <c r="S151" s="129">
        <f t="shared" si="16"/>
        <v>175060</v>
      </c>
      <c r="T151" s="129">
        <f t="shared" si="17"/>
        <v>0</v>
      </c>
      <c r="U151" s="134"/>
    </row>
    <row r="152" spans="1:21" s="12" customFormat="1" ht="24.75" customHeight="1" outlineLevel="1">
      <c r="A152" s="157" t="s">
        <v>136</v>
      </c>
      <c r="B152" s="158"/>
      <c r="C152" s="37"/>
      <c r="D152" s="69" t="s">
        <v>15</v>
      </c>
      <c r="E152" s="69" t="s">
        <v>97</v>
      </c>
      <c r="F152" s="67" t="s">
        <v>125</v>
      </c>
      <c r="G152" s="159">
        <v>90610</v>
      </c>
      <c r="H152" s="159"/>
      <c r="I152" s="159"/>
      <c r="J152" s="159"/>
      <c r="K152" s="159">
        <v>611</v>
      </c>
      <c r="L152" s="159"/>
      <c r="M152" s="40"/>
      <c r="N152" s="128">
        <v>6606770</v>
      </c>
      <c r="O152" s="130" t="s">
        <v>45</v>
      </c>
      <c r="P152" s="129">
        <v>6606770</v>
      </c>
      <c r="Q152" s="130" t="s">
        <v>45</v>
      </c>
      <c r="R152" s="130" t="s">
        <v>45</v>
      </c>
      <c r="S152" s="129">
        <f t="shared" si="16"/>
        <v>6606770</v>
      </c>
      <c r="T152" s="129">
        <f t="shared" si="17"/>
        <v>0</v>
      </c>
      <c r="U152" s="134"/>
    </row>
    <row r="153" spans="1:21" s="12" customFormat="1" ht="24.75" customHeight="1" outlineLevel="1">
      <c r="A153" s="157" t="s">
        <v>137</v>
      </c>
      <c r="B153" s="158"/>
      <c r="C153" s="37"/>
      <c r="D153" s="93" t="s">
        <v>15</v>
      </c>
      <c r="E153" s="93" t="s">
        <v>97</v>
      </c>
      <c r="F153" s="92" t="s">
        <v>125</v>
      </c>
      <c r="G153" s="159">
        <v>90610</v>
      </c>
      <c r="H153" s="159"/>
      <c r="I153" s="159"/>
      <c r="J153" s="159"/>
      <c r="K153" s="159">
        <v>612</v>
      </c>
      <c r="L153" s="159"/>
      <c r="M153" s="40"/>
      <c r="N153" s="128">
        <v>0</v>
      </c>
      <c r="O153" s="130" t="s">
        <v>45</v>
      </c>
      <c r="P153" s="129">
        <v>0</v>
      </c>
      <c r="Q153" s="130" t="s">
        <v>45</v>
      </c>
      <c r="R153" s="130" t="s">
        <v>45</v>
      </c>
      <c r="S153" s="129">
        <f t="shared" si="16"/>
        <v>0</v>
      </c>
      <c r="T153" s="129">
        <f t="shared" si="17"/>
        <v>0</v>
      </c>
      <c r="U153" s="134"/>
    </row>
    <row r="154" spans="1:21" s="12" customFormat="1" ht="24.75" customHeight="1" outlineLevel="1">
      <c r="A154" s="157" t="s">
        <v>134</v>
      </c>
      <c r="B154" s="158"/>
      <c r="C154" s="37"/>
      <c r="D154" s="106" t="s">
        <v>15</v>
      </c>
      <c r="E154" s="106">
        <v>1101</v>
      </c>
      <c r="F154" s="107" t="s">
        <v>125</v>
      </c>
      <c r="G154" s="170" t="s">
        <v>198</v>
      </c>
      <c r="H154" s="159"/>
      <c r="I154" s="159"/>
      <c r="J154" s="159"/>
      <c r="K154" s="159">
        <v>611</v>
      </c>
      <c r="L154" s="159"/>
      <c r="M154" s="40"/>
      <c r="N154" s="128">
        <v>0</v>
      </c>
      <c r="O154" s="130" t="s">
        <v>45</v>
      </c>
      <c r="P154" s="129">
        <v>0</v>
      </c>
      <c r="Q154" s="130" t="s">
        <v>45</v>
      </c>
      <c r="R154" s="130" t="s">
        <v>45</v>
      </c>
      <c r="S154" s="129">
        <f t="shared" si="16"/>
        <v>0</v>
      </c>
      <c r="T154" s="129">
        <f t="shared" si="17"/>
        <v>0</v>
      </c>
      <c r="U154" s="134" t="s">
        <v>45</v>
      </c>
    </row>
    <row r="155" spans="1:21" s="12" customFormat="1" ht="21.75" customHeight="1" outlineLevel="1">
      <c r="A155" s="157" t="s">
        <v>134</v>
      </c>
      <c r="B155" s="158"/>
      <c r="C155" s="37"/>
      <c r="D155" s="106" t="s">
        <v>15</v>
      </c>
      <c r="E155" s="106">
        <v>1102</v>
      </c>
      <c r="F155" s="107" t="s">
        <v>125</v>
      </c>
      <c r="G155" s="170" t="s">
        <v>202</v>
      </c>
      <c r="H155" s="159"/>
      <c r="I155" s="159"/>
      <c r="J155" s="159"/>
      <c r="K155" s="159">
        <v>540</v>
      </c>
      <c r="L155" s="159"/>
      <c r="M155" s="40"/>
      <c r="N155" s="128">
        <v>0</v>
      </c>
      <c r="O155" s="130" t="s">
        <v>45</v>
      </c>
      <c r="P155" s="129">
        <v>0</v>
      </c>
      <c r="Q155" s="130" t="s">
        <v>45</v>
      </c>
      <c r="R155" s="130" t="s">
        <v>45</v>
      </c>
      <c r="S155" s="129">
        <f t="shared" si="16"/>
        <v>0</v>
      </c>
      <c r="T155" s="129">
        <f t="shared" si="17"/>
        <v>0</v>
      </c>
      <c r="U155" s="134" t="s">
        <v>45</v>
      </c>
    </row>
    <row r="156" spans="1:21" s="12" customFormat="1" ht="42.75" customHeight="1" outlineLevel="1" thickBot="1">
      <c r="A156" s="157" t="s">
        <v>130</v>
      </c>
      <c r="B156" s="158"/>
      <c r="C156" s="37"/>
      <c r="D156" s="93" t="s">
        <v>15</v>
      </c>
      <c r="E156" s="93">
        <v>1102</v>
      </c>
      <c r="F156" s="91" t="s">
        <v>125</v>
      </c>
      <c r="G156" s="170">
        <v>90390</v>
      </c>
      <c r="H156" s="159"/>
      <c r="I156" s="159"/>
      <c r="J156" s="159"/>
      <c r="K156" s="159">
        <v>244</v>
      </c>
      <c r="L156" s="159"/>
      <c r="M156" s="40"/>
      <c r="N156" s="128">
        <v>39000</v>
      </c>
      <c r="O156" s="130" t="s">
        <v>45</v>
      </c>
      <c r="P156" s="129">
        <v>38960.14</v>
      </c>
      <c r="Q156" s="130" t="s">
        <v>45</v>
      </c>
      <c r="R156" s="130" t="s">
        <v>45</v>
      </c>
      <c r="S156" s="129">
        <f t="shared" si="16"/>
        <v>38960.14</v>
      </c>
      <c r="T156" s="129">
        <f t="shared" si="17"/>
        <v>39.86000000000058</v>
      </c>
      <c r="U156" s="134" t="s">
        <v>45</v>
      </c>
    </row>
    <row r="157" spans="1:21" s="12" customFormat="1" ht="24" customHeight="1" thickBot="1">
      <c r="A157" s="200" t="s">
        <v>98</v>
      </c>
      <c r="B157" s="200"/>
      <c r="C157" s="23">
        <v>450</v>
      </c>
      <c r="D157" s="223" t="s">
        <v>38</v>
      </c>
      <c r="E157" s="223"/>
      <c r="F157" s="223"/>
      <c r="G157" s="223"/>
      <c r="H157" s="223"/>
      <c r="I157" s="223"/>
      <c r="J157" s="223"/>
      <c r="K157" s="223"/>
      <c r="L157" s="223"/>
      <c r="M157" s="223"/>
      <c r="N157" s="14" t="s">
        <v>38</v>
      </c>
      <c r="O157" s="14" t="s">
        <v>38</v>
      </c>
      <c r="P157" s="122">
        <f>O22-P87</f>
        <v>-10512567.760000005</v>
      </c>
      <c r="Q157" s="35">
        <v>0</v>
      </c>
      <c r="R157" s="35">
        <v>0</v>
      </c>
      <c r="S157" s="129">
        <f>R22-S87</f>
        <v>-10512567.760000005</v>
      </c>
      <c r="T157" s="14" t="s">
        <v>38</v>
      </c>
      <c r="U157" s="24" t="s">
        <v>38</v>
      </c>
    </row>
    <row r="158" spans="1:21" s="1" customFormat="1" ht="10.5" customHeight="1">
      <c r="A158" s="182" t="s">
        <v>6</v>
      </c>
      <c r="B158" s="182"/>
      <c r="C158" s="17"/>
      <c r="D158" s="217"/>
      <c r="E158" s="217"/>
      <c r="F158" s="217"/>
      <c r="G158" s="217"/>
      <c r="H158" s="217"/>
      <c r="I158" s="217"/>
      <c r="J158" s="217"/>
      <c r="K158" s="2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18" s="1" customFormat="1" ht="12" customHeight="1">
      <c r="A159" s="183" t="s">
        <v>99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</row>
    <row r="160" s="1" customFormat="1" ht="10.5" customHeight="1"/>
    <row r="161" spans="1:19" ht="10.5" customHeight="1">
      <c r="A161" s="164" t="s">
        <v>26</v>
      </c>
      <c r="B161" s="164"/>
      <c r="C161" s="184" t="s">
        <v>27</v>
      </c>
      <c r="D161" s="185" t="s">
        <v>100</v>
      </c>
      <c r="E161" s="185"/>
      <c r="F161" s="185"/>
      <c r="G161" s="185"/>
      <c r="H161" s="185"/>
      <c r="I161" s="185"/>
      <c r="J161" s="185"/>
      <c r="K161" s="185"/>
      <c r="L161" s="185"/>
      <c r="M161" s="185"/>
      <c r="N161" s="184" t="s">
        <v>29</v>
      </c>
      <c r="O161" s="164" t="s">
        <v>30</v>
      </c>
      <c r="P161" s="164"/>
      <c r="Q161" s="164"/>
      <c r="R161" s="164"/>
      <c r="S161" s="9" t="s">
        <v>31</v>
      </c>
    </row>
    <row r="162" spans="1:19" ht="21.75" customHeight="1">
      <c r="A162" s="164"/>
      <c r="B162" s="164"/>
      <c r="C162" s="184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4"/>
      <c r="O162" s="8" t="s">
        <v>32</v>
      </c>
      <c r="P162" s="8" t="s">
        <v>33</v>
      </c>
      <c r="Q162" s="8" t="s">
        <v>34</v>
      </c>
      <c r="R162" s="8" t="s">
        <v>35</v>
      </c>
      <c r="S162" s="10" t="s">
        <v>36</v>
      </c>
    </row>
    <row r="163" spans="1:19" ht="10.5" customHeight="1">
      <c r="A163" s="199">
        <v>1</v>
      </c>
      <c r="B163" s="199"/>
      <c r="C163" s="11">
        <v>2</v>
      </c>
      <c r="D163" s="177">
        <v>3</v>
      </c>
      <c r="E163" s="177"/>
      <c r="F163" s="177"/>
      <c r="G163" s="177"/>
      <c r="H163" s="177"/>
      <c r="I163" s="177"/>
      <c r="J163" s="177"/>
      <c r="K163" s="177"/>
      <c r="L163" s="177"/>
      <c r="M163" s="177"/>
      <c r="N163" s="11">
        <v>4</v>
      </c>
      <c r="O163" s="11">
        <v>5</v>
      </c>
      <c r="P163" s="11">
        <v>6</v>
      </c>
      <c r="Q163" s="11">
        <v>7</v>
      </c>
      <c r="R163" s="11">
        <v>8</v>
      </c>
      <c r="S163" s="11">
        <v>9</v>
      </c>
    </row>
    <row r="164" spans="1:19" s="12" customFormat="1" ht="24" customHeight="1">
      <c r="A164" s="200" t="s">
        <v>101</v>
      </c>
      <c r="B164" s="200"/>
      <c r="C164" s="19">
        <v>500</v>
      </c>
      <c r="D164" s="179" t="s">
        <v>38</v>
      </c>
      <c r="E164" s="179"/>
      <c r="F164" s="179"/>
      <c r="G164" s="179"/>
      <c r="H164" s="179"/>
      <c r="I164" s="179"/>
      <c r="J164" s="179"/>
      <c r="K164" s="179"/>
      <c r="L164" s="179"/>
      <c r="M164" s="179"/>
      <c r="N164" s="35">
        <v>0</v>
      </c>
      <c r="O164" s="122">
        <f>O166</f>
        <v>10512567.760000005</v>
      </c>
      <c r="P164" s="123">
        <v>0</v>
      </c>
      <c r="Q164" s="123">
        <v>0</v>
      </c>
      <c r="R164" s="122">
        <f>R166</f>
        <v>10512567.760000005</v>
      </c>
      <c r="S164" s="36">
        <v>0</v>
      </c>
    </row>
    <row r="165" spans="1:19" ht="12" customHeight="1">
      <c r="A165" s="216" t="s">
        <v>39</v>
      </c>
      <c r="B165" s="216"/>
      <c r="C165" s="15"/>
      <c r="D165" s="222"/>
      <c r="E165" s="222"/>
      <c r="F165" s="222"/>
      <c r="G165" s="222"/>
      <c r="H165" s="222"/>
      <c r="I165" s="222"/>
      <c r="J165" s="222"/>
      <c r="K165" s="222"/>
      <c r="L165" s="222"/>
      <c r="M165" s="25"/>
      <c r="N165" s="41"/>
      <c r="O165" s="135"/>
      <c r="P165" s="135"/>
      <c r="Q165" s="135"/>
      <c r="R165" s="135"/>
      <c r="S165" s="42"/>
    </row>
    <row r="166" spans="1:19" s="12" customFormat="1" ht="24" customHeight="1">
      <c r="A166" s="220" t="s">
        <v>102</v>
      </c>
      <c r="B166" s="220"/>
      <c r="C166" s="26">
        <v>520</v>
      </c>
      <c r="D166" s="221" t="s">
        <v>38</v>
      </c>
      <c r="E166" s="221"/>
      <c r="F166" s="221"/>
      <c r="G166" s="221"/>
      <c r="H166" s="221"/>
      <c r="I166" s="221"/>
      <c r="J166" s="221"/>
      <c r="K166" s="221"/>
      <c r="L166" s="221"/>
      <c r="M166" s="221"/>
      <c r="N166" s="43">
        <v>0</v>
      </c>
      <c r="O166" s="136">
        <f>O173</f>
        <v>10512567.760000005</v>
      </c>
      <c r="P166" s="136">
        <v>0</v>
      </c>
      <c r="Q166" s="136">
        <v>0</v>
      </c>
      <c r="R166" s="136">
        <f>R173</f>
        <v>10512567.760000005</v>
      </c>
      <c r="S166" s="44">
        <v>0</v>
      </c>
    </row>
    <row r="167" spans="1:19" ht="12" customHeight="1">
      <c r="A167" s="218" t="s">
        <v>103</v>
      </c>
      <c r="B167" s="218"/>
      <c r="C167" s="27"/>
      <c r="D167" s="219"/>
      <c r="E167" s="219"/>
      <c r="F167" s="219"/>
      <c r="G167" s="219"/>
      <c r="H167" s="219"/>
      <c r="I167" s="219"/>
      <c r="J167" s="219"/>
      <c r="K167" s="219"/>
      <c r="L167" s="219"/>
      <c r="M167" s="28"/>
      <c r="N167" s="29"/>
      <c r="O167" s="137"/>
      <c r="P167" s="137"/>
      <c r="Q167" s="137"/>
      <c r="R167" s="137"/>
      <c r="S167" s="30"/>
    </row>
    <row r="168" spans="1:19" s="12" customFormat="1" ht="24" customHeight="1">
      <c r="A168" s="201" t="s">
        <v>104</v>
      </c>
      <c r="B168" s="201"/>
      <c r="C168" s="45">
        <v>620</v>
      </c>
      <c r="D168" s="198" t="s">
        <v>38</v>
      </c>
      <c r="E168" s="198"/>
      <c r="F168" s="198"/>
      <c r="G168" s="198"/>
      <c r="H168" s="198"/>
      <c r="I168" s="198"/>
      <c r="J168" s="198"/>
      <c r="K168" s="198"/>
      <c r="L168" s="198"/>
      <c r="M168" s="198"/>
      <c r="N168" s="43">
        <v>0</v>
      </c>
      <c r="O168" s="136">
        <v>0</v>
      </c>
      <c r="P168" s="136">
        <v>0</v>
      </c>
      <c r="Q168" s="136">
        <v>0</v>
      </c>
      <c r="R168" s="136">
        <v>0</v>
      </c>
      <c r="S168" s="44">
        <v>0</v>
      </c>
    </row>
    <row r="169" spans="1:19" ht="12" customHeight="1">
      <c r="A169" s="215" t="s">
        <v>103</v>
      </c>
      <c r="B169" s="215"/>
      <c r="C169" s="46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47"/>
      <c r="O169" s="138"/>
      <c r="P169" s="138"/>
      <c r="Q169" s="138"/>
      <c r="R169" s="138"/>
      <c r="S169" s="48"/>
    </row>
    <row r="170" spans="1:19" s="12" customFormat="1" ht="12" customHeight="1">
      <c r="A170" s="211" t="s">
        <v>105</v>
      </c>
      <c r="B170" s="211"/>
      <c r="C170" s="49">
        <v>700</v>
      </c>
      <c r="D170" s="214" t="s">
        <v>38</v>
      </c>
      <c r="E170" s="214"/>
      <c r="F170" s="214"/>
      <c r="G170" s="214"/>
      <c r="H170" s="214"/>
      <c r="I170" s="214"/>
      <c r="J170" s="214"/>
      <c r="K170" s="214"/>
      <c r="L170" s="214"/>
      <c r="M170" s="214"/>
      <c r="N170" s="50">
        <v>0</v>
      </c>
      <c r="O170" s="139" t="s">
        <v>38</v>
      </c>
      <c r="P170" s="140">
        <v>0</v>
      </c>
      <c r="Q170" s="140">
        <v>0</v>
      </c>
      <c r="R170" s="140">
        <v>0</v>
      </c>
      <c r="S170" s="52">
        <v>0</v>
      </c>
    </row>
    <row r="171" spans="1:19" s="12" customFormat="1" ht="12" customHeight="1">
      <c r="A171" s="197" t="s">
        <v>106</v>
      </c>
      <c r="B171" s="197"/>
      <c r="C171" s="53">
        <v>710</v>
      </c>
      <c r="D171" s="198" t="s">
        <v>38</v>
      </c>
      <c r="E171" s="198"/>
      <c r="F171" s="198"/>
      <c r="G171" s="198"/>
      <c r="H171" s="198"/>
      <c r="I171" s="198"/>
      <c r="J171" s="198"/>
      <c r="K171" s="198"/>
      <c r="L171" s="198"/>
      <c r="M171" s="198"/>
      <c r="N171" s="54">
        <v>0</v>
      </c>
      <c r="O171" s="141" t="s">
        <v>38</v>
      </c>
      <c r="P171" s="136">
        <v>0</v>
      </c>
      <c r="Q171" s="136">
        <v>0</v>
      </c>
      <c r="R171" s="136">
        <v>0</v>
      </c>
      <c r="S171" s="55" t="s">
        <v>38</v>
      </c>
    </row>
    <row r="172" spans="1:19" s="12" customFormat="1" ht="12" customHeight="1">
      <c r="A172" s="197" t="s">
        <v>107</v>
      </c>
      <c r="B172" s="197"/>
      <c r="C172" s="53">
        <v>720</v>
      </c>
      <c r="D172" s="198" t="s">
        <v>38</v>
      </c>
      <c r="E172" s="198"/>
      <c r="F172" s="198"/>
      <c r="G172" s="198"/>
      <c r="H172" s="198"/>
      <c r="I172" s="198"/>
      <c r="J172" s="198"/>
      <c r="K172" s="198"/>
      <c r="L172" s="198"/>
      <c r="M172" s="198"/>
      <c r="N172" s="54">
        <v>0</v>
      </c>
      <c r="O172" s="141" t="s">
        <v>38</v>
      </c>
      <c r="P172" s="136">
        <v>0</v>
      </c>
      <c r="Q172" s="136">
        <v>0</v>
      </c>
      <c r="R172" s="136">
        <v>0</v>
      </c>
      <c r="S172" s="55" t="s">
        <v>38</v>
      </c>
    </row>
    <row r="173" spans="1:19" s="12" customFormat="1" ht="24" customHeight="1">
      <c r="A173" s="211" t="s">
        <v>108</v>
      </c>
      <c r="B173" s="211"/>
      <c r="C173" s="49">
        <v>800</v>
      </c>
      <c r="D173" s="205" t="s">
        <v>38</v>
      </c>
      <c r="E173" s="205"/>
      <c r="F173" s="205"/>
      <c r="G173" s="205"/>
      <c r="H173" s="205"/>
      <c r="I173" s="205"/>
      <c r="J173" s="205"/>
      <c r="K173" s="205"/>
      <c r="L173" s="205"/>
      <c r="M173" s="205"/>
      <c r="N173" s="51" t="s">
        <v>38</v>
      </c>
      <c r="O173" s="129">
        <f>O174</f>
        <v>10512567.760000005</v>
      </c>
      <c r="P173" s="140">
        <v>0</v>
      </c>
      <c r="Q173" s="140">
        <v>0</v>
      </c>
      <c r="R173" s="129">
        <f>O173</f>
        <v>10512567.760000005</v>
      </c>
      <c r="S173" s="56" t="s">
        <v>38</v>
      </c>
    </row>
    <row r="174" spans="1:19" s="12" customFormat="1" ht="43.5" customHeight="1">
      <c r="A174" s="206" t="s">
        <v>109</v>
      </c>
      <c r="B174" s="206"/>
      <c r="C174" s="57">
        <v>810</v>
      </c>
      <c r="D174" s="205" t="s">
        <v>38</v>
      </c>
      <c r="E174" s="205"/>
      <c r="F174" s="205"/>
      <c r="G174" s="205"/>
      <c r="H174" s="205"/>
      <c r="I174" s="205"/>
      <c r="J174" s="205"/>
      <c r="K174" s="205"/>
      <c r="L174" s="205"/>
      <c r="M174" s="205"/>
      <c r="N174" s="51" t="s">
        <v>38</v>
      </c>
      <c r="O174" s="129">
        <f>O176+O177</f>
        <v>10512567.760000005</v>
      </c>
      <c r="P174" s="140">
        <v>0</v>
      </c>
      <c r="Q174" s="139" t="s">
        <v>38</v>
      </c>
      <c r="R174" s="129">
        <f>O174</f>
        <v>10512567.760000005</v>
      </c>
      <c r="S174" s="56" t="s">
        <v>38</v>
      </c>
    </row>
    <row r="175" spans="1:19" s="1" customFormat="1" ht="12.75" customHeight="1">
      <c r="A175" s="207" t="s">
        <v>103</v>
      </c>
      <c r="B175" s="207"/>
      <c r="C175" s="58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59"/>
      <c r="O175" s="142"/>
      <c r="P175" s="142"/>
      <c r="Q175" s="142"/>
      <c r="R175" s="142"/>
      <c r="S175" s="60"/>
    </row>
    <row r="176" spans="1:19" s="12" customFormat="1" ht="33" customHeight="1">
      <c r="A176" s="212" t="s">
        <v>110</v>
      </c>
      <c r="B176" s="212"/>
      <c r="C176" s="45">
        <v>811</v>
      </c>
      <c r="D176" s="209" t="s">
        <v>38</v>
      </c>
      <c r="E176" s="209"/>
      <c r="F176" s="209"/>
      <c r="G176" s="209"/>
      <c r="H176" s="209"/>
      <c r="I176" s="209"/>
      <c r="J176" s="209"/>
      <c r="K176" s="209"/>
      <c r="L176" s="209"/>
      <c r="M176" s="209"/>
      <c r="N176" s="61" t="s">
        <v>38</v>
      </c>
      <c r="O176" s="143">
        <f>-O22</f>
        <v>-37672342.11</v>
      </c>
      <c r="P176" s="136">
        <v>0</v>
      </c>
      <c r="Q176" s="141" t="s">
        <v>38</v>
      </c>
      <c r="R176" s="143">
        <f>O176</f>
        <v>-37672342.11</v>
      </c>
      <c r="S176" s="62" t="s">
        <v>38</v>
      </c>
    </row>
    <row r="177" spans="1:19" s="12" customFormat="1" ht="33" customHeight="1">
      <c r="A177" s="204" t="s">
        <v>111</v>
      </c>
      <c r="B177" s="204"/>
      <c r="C177" s="53">
        <v>812</v>
      </c>
      <c r="D177" s="205" t="s">
        <v>38</v>
      </c>
      <c r="E177" s="205"/>
      <c r="F177" s="205"/>
      <c r="G177" s="205"/>
      <c r="H177" s="205"/>
      <c r="I177" s="205"/>
      <c r="J177" s="205"/>
      <c r="K177" s="205"/>
      <c r="L177" s="205"/>
      <c r="M177" s="205"/>
      <c r="N177" s="51" t="s">
        <v>38</v>
      </c>
      <c r="O177" s="129">
        <f>P87</f>
        <v>48184909.870000005</v>
      </c>
      <c r="P177" s="140">
        <v>0</v>
      </c>
      <c r="Q177" s="139" t="s">
        <v>38</v>
      </c>
      <c r="R177" s="129">
        <f>O177</f>
        <v>48184909.870000005</v>
      </c>
      <c r="S177" s="56" t="s">
        <v>38</v>
      </c>
    </row>
    <row r="178" spans="1:19" s="12" customFormat="1" ht="21.75" customHeight="1">
      <c r="A178" s="206" t="s">
        <v>112</v>
      </c>
      <c r="B178" s="206"/>
      <c r="C178" s="53">
        <v>820</v>
      </c>
      <c r="D178" s="205" t="s">
        <v>38</v>
      </c>
      <c r="E178" s="205"/>
      <c r="F178" s="205"/>
      <c r="G178" s="205"/>
      <c r="H178" s="205"/>
      <c r="I178" s="205"/>
      <c r="J178" s="205"/>
      <c r="K178" s="205"/>
      <c r="L178" s="205"/>
      <c r="M178" s="205"/>
      <c r="N178" s="51" t="s">
        <v>38</v>
      </c>
      <c r="O178" s="139" t="s">
        <v>38</v>
      </c>
      <c r="P178" s="140">
        <v>0</v>
      </c>
      <c r="Q178" s="140">
        <v>0</v>
      </c>
      <c r="R178" s="140">
        <v>0</v>
      </c>
      <c r="S178" s="56" t="s">
        <v>38</v>
      </c>
    </row>
    <row r="179" spans="1:19" ht="12" customHeight="1">
      <c r="A179" s="207" t="s">
        <v>39</v>
      </c>
      <c r="B179" s="207"/>
      <c r="C179" s="5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59"/>
      <c r="O179" s="142"/>
      <c r="P179" s="142"/>
      <c r="Q179" s="142"/>
      <c r="R179" s="142"/>
      <c r="S179" s="60"/>
    </row>
    <row r="180" spans="1:19" s="12" customFormat="1" ht="21.75" customHeight="1">
      <c r="A180" s="212" t="s">
        <v>113</v>
      </c>
      <c r="B180" s="212"/>
      <c r="C180" s="45">
        <v>821</v>
      </c>
      <c r="D180" s="209" t="s">
        <v>38</v>
      </c>
      <c r="E180" s="209"/>
      <c r="F180" s="209"/>
      <c r="G180" s="209"/>
      <c r="H180" s="209"/>
      <c r="I180" s="209"/>
      <c r="J180" s="209"/>
      <c r="K180" s="209"/>
      <c r="L180" s="209"/>
      <c r="M180" s="209"/>
      <c r="N180" s="61" t="s">
        <v>38</v>
      </c>
      <c r="O180" s="141" t="s">
        <v>38</v>
      </c>
      <c r="P180" s="136">
        <v>0</v>
      </c>
      <c r="Q180" s="136">
        <v>0</v>
      </c>
      <c r="R180" s="136">
        <v>0</v>
      </c>
      <c r="S180" s="62" t="s">
        <v>38</v>
      </c>
    </row>
    <row r="181" spans="1:19" s="12" customFormat="1" ht="21.75" customHeight="1">
      <c r="A181" s="204" t="s">
        <v>114</v>
      </c>
      <c r="B181" s="204"/>
      <c r="C181" s="63">
        <v>822</v>
      </c>
      <c r="D181" s="205" t="s">
        <v>38</v>
      </c>
      <c r="E181" s="205"/>
      <c r="F181" s="205"/>
      <c r="G181" s="205"/>
      <c r="H181" s="205"/>
      <c r="I181" s="205"/>
      <c r="J181" s="205"/>
      <c r="K181" s="205"/>
      <c r="L181" s="205"/>
      <c r="M181" s="205"/>
      <c r="N181" s="51" t="s">
        <v>38</v>
      </c>
      <c r="O181" s="139" t="s">
        <v>38</v>
      </c>
      <c r="P181" s="140">
        <v>0</v>
      </c>
      <c r="Q181" s="140">
        <v>0</v>
      </c>
      <c r="R181" s="140">
        <v>0</v>
      </c>
      <c r="S181" s="56" t="s">
        <v>38</v>
      </c>
    </row>
    <row r="184" spans="1:15" ht="12" customHeight="1">
      <c r="A184" s="31" t="s">
        <v>210</v>
      </c>
      <c r="D184" s="202" t="s">
        <v>189</v>
      </c>
      <c r="E184" s="202"/>
      <c r="F184" s="202"/>
      <c r="G184" s="202"/>
      <c r="H184" s="202"/>
      <c r="I184" s="202"/>
      <c r="J184" s="202"/>
      <c r="K184" s="202"/>
      <c r="L184" s="202"/>
      <c r="N184" s="210" t="s">
        <v>115</v>
      </c>
      <c r="O184" s="210"/>
    </row>
    <row r="185" spans="1:15" ht="12" customHeight="1">
      <c r="A185" s="1" t="s">
        <v>6</v>
      </c>
      <c r="B185" s="32" t="s">
        <v>116</v>
      </c>
      <c r="C185" s="1" t="s">
        <v>6</v>
      </c>
      <c r="D185" s="203" t="s">
        <v>117</v>
      </c>
      <c r="E185" s="203"/>
      <c r="F185" s="203"/>
      <c r="G185" s="203"/>
      <c r="H185" s="203"/>
      <c r="I185" s="203"/>
      <c r="J185" s="203"/>
      <c r="K185" s="203"/>
      <c r="L185" s="203"/>
      <c r="M185" s="1" t="s">
        <v>6</v>
      </c>
      <c r="N185" s="210"/>
      <c r="O185" s="210"/>
    </row>
    <row r="186" spans="15:19" ht="10.5" customHeight="1">
      <c r="O186" s="1" t="s">
        <v>6</v>
      </c>
      <c r="P186" s="32" t="s">
        <v>116</v>
      </c>
      <c r="Q186" s="1" t="s">
        <v>6</v>
      </c>
      <c r="R186" s="32" t="s">
        <v>117</v>
      </c>
      <c r="S186" s="1" t="s">
        <v>6</v>
      </c>
    </row>
    <row r="187" spans="1:12" ht="12" customHeight="1">
      <c r="A187" s="31" t="s">
        <v>139</v>
      </c>
      <c r="D187" s="202" t="s">
        <v>140</v>
      </c>
      <c r="E187" s="202"/>
      <c r="F187" s="202"/>
      <c r="G187" s="202"/>
      <c r="H187" s="202"/>
      <c r="I187" s="202"/>
      <c r="J187" s="202"/>
      <c r="K187" s="202"/>
      <c r="L187" s="202"/>
    </row>
    <row r="188" spans="1:13" ht="10.5" customHeight="1">
      <c r="A188" s="1" t="s">
        <v>6</v>
      </c>
      <c r="B188" s="32" t="s">
        <v>116</v>
      </c>
      <c r="C188" s="1" t="s">
        <v>6</v>
      </c>
      <c r="D188" s="203" t="s">
        <v>117</v>
      </c>
      <c r="E188" s="203"/>
      <c r="F188" s="203"/>
      <c r="G188" s="203"/>
      <c r="H188" s="203"/>
      <c r="I188" s="203"/>
      <c r="J188" s="203"/>
      <c r="K188" s="203"/>
      <c r="L188" s="203"/>
      <c r="M188" s="1" t="s">
        <v>6</v>
      </c>
    </row>
    <row r="191" ht="18" customHeight="1">
      <c r="A191" s="144" t="s">
        <v>224</v>
      </c>
    </row>
  </sheetData>
  <sheetProtection/>
  <mergeCells count="469">
    <mergeCell ref="A38:B38"/>
    <mergeCell ref="F38:J38"/>
    <mergeCell ref="K38:L38"/>
    <mergeCell ref="A52:B52"/>
    <mergeCell ref="F52:J52"/>
    <mergeCell ref="K52:L52"/>
    <mergeCell ref="A46:B46"/>
    <mergeCell ref="F46:J46"/>
    <mergeCell ref="K46:L46"/>
    <mergeCell ref="K45:L45"/>
    <mergeCell ref="F58:J58"/>
    <mergeCell ref="K53:L53"/>
    <mergeCell ref="A53:B53"/>
    <mergeCell ref="A57:B57"/>
    <mergeCell ref="F57:J57"/>
    <mergeCell ref="K57:L57"/>
    <mergeCell ref="F53:J53"/>
    <mergeCell ref="A102:B102"/>
    <mergeCell ref="G125:J125"/>
    <mergeCell ref="G139:J139"/>
    <mergeCell ref="K139:L139"/>
    <mergeCell ref="A125:B125"/>
    <mergeCell ref="K125:L125"/>
    <mergeCell ref="F73:J73"/>
    <mergeCell ref="K58:L58"/>
    <mergeCell ref="A58:B58"/>
    <mergeCell ref="A65:B65"/>
    <mergeCell ref="A73:B73"/>
    <mergeCell ref="K77:L77"/>
    <mergeCell ref="G134:J134"/>
    <mergeCell ref="G102:J102"/>
    <mergeCell ref="K100:L100"/>
    <mergeCell ref="K105:L105"/>
    <mergeCell ref="A101:B101"/>
    <mergeCell ref="K73:L73"/>
    <mergeCell ref="K95:L95"/>
    <mergeCell ref="K148:L148"/>
    <mergeCell ref="K126:L126"/>
    <mergeCell ref="G147:J147"/>
    <mergeCell ref="K147:L147"/>
    <mergeCell ref="K150:L150"/>
    <mergeCell ref="A145:B145"/>
    <mergeCell ref="G146:J146"/>
    <mergeCell ref="A138:B138"/>
    <mergeCell ref="A150:B150"/>
    <mergeCell ref="G150:J150"/>
    <mergeCell ref="A148:B148"/>
    <mergeCell ref="G148:J148"/>
    <mergeCell ref="A136:B136"/>
    <mergeCell ref="A134:B134"/>
    <mergeCell ref="A104:B104"/>
    <mergeCell ref="G104:J104"/>
    <mergeCell ref="K131:L131"/>
    <mergeCell ref="G116:J116"/>
    <mergeCell ref="A147:B147"/>
    <mergeCell ref="A128:B128"/>
    <mergeCell ref="G128:J128"/>
    <mergeCell ref="K110:L110"/>
    <mergeCell ref="G103:J103"/>
    <mergeCell ref="K128:L128"/>
    <mergeCell ref="A146:B146"/>
    <mergeCell ref="G131:J131"/>
    <mergeCell ref="K146:L146"/>
    <mergeCell ref="K138:L138"/>
    <mergeCell ref="G145:J145"/>
    <mergeCell ref="K104:L104"/>
    <mergeCell ref="K102:L102"/>
    <mergeCell ref="K145:L145"/>
    <mergeCell ref="G136:J136"/>
    <mergeCell ref="K136:L136"/>
    <mergeCell ref="G132:J132"/>
    <mergeCell ref="K132:L132"/>
    <mergeCell ref="G135:J135"/>
    <mergeCell ref="K103:L103"/>
    <mergeCell ref="G140:J140"/>
    <mergeCell ref="F80:J80"/>
    <mergeCell ref="F76:J76"/>
    <mergeCell ref="F77:J77"/>
    <mergeCell ref="G101:J101"/>
    <mergeCell ref="G107:J107"/>
    <mergeCell ref="G96:J96"/>
    <mergeCell ref="F78:J78"/>
    <mergeCell ref="D81:L81"/>
    <mergeCell ref="K101:L101"/>
    <mergeCell ref="K93:L93"/>
    <mergeCell ref="K97:L97"/>
    <mergeCell ref="A100:B100"/>
    <mergeCell ref="G100:J100"/>
    <mergeCell ref="G95:J95"/>
    <mergeCell ref="A99:B99"/>
    <mergeCell ref="G99:J99"/>
    <mergeCell ref="K99:L99"/>
    <mergeCell ref="A95:B95"/>
    <mergeCell ref="G93:J93"/>
    <mergeCell ref="A115:B115"/>
    <mergeCell ref="G115:J115"/>
    <mergeCell ref="K115:L115"/>
    <mergeCell ref="G105:J105"/>
    <mergeCell ref="G112:J112"/>
    <mergeCell ref="K112:L112"/>
    <mergeCell ref="K109:L109"/>
    <mergeCell ref="A109:B109"/>
    <mergeCell ref="K111:L111"/>
    <mergeCell ref="A107:B107"/>
    <mergeCell ref="K134:L134"/>
    <mergeCell ref="K143:L143"/>
    <mergeCell ref="A141:B141"/>
    <mergeCell ref="G141:J141"/>
    <mergeCell ref="K141:L141"/>
    <mergeCell ref="A139:B139"/>
    <mergeCell ref="G137:J137"/>
    <mergeCell ref="G138:J138"/>
    <mergeCell ref="A137:B137"/>
    <mergeCell ref="K140:L140"/>
    <mergeCell ref="K33:L33"/>
    <mergeCell ref="A33:B33"/>
    <mergeCell ref="A56:B56"/>
    <mergeCell ref="F56:J56"/>
    <mergeCell ref="A51:B51"/>
    <mergeCell ref="A97:B97"/>
    <mergeCell ref="A91:B91"/>
    <mergeCell ref="K60:L60"/>
    <mergeCell ref="A60:B60"/>
    <mergeCell ref="A74:B74"/>
    <mergeCell ref="K137:L137"/>
    <mergeCell ref="F51:J51"/>
    <mergeCell ref="K51:L51"/>
    <mergeCell ref="F48:J48"/>
    <mergeCell ref="K49:L49"/>
    <mergeCell ref="G97:J97"/>
    <mergeCell ref="G91:J91"/>
    <mergeCell ref="K91:L91"/>
    <mergeCell ref="K96:L96"/>
    <mergeCell ref="G127:J127"/>
    <mergeCell ref="A105:B105"/>
    <mergeCell ref="G106:J106"/>
    <mergeCell ref="A108:B108"/>
    <mergeCell ref="A106:B106"/>
    <mergeCell ref="K108:L108"/>
    <mergeCell ref="K107:L107"/>
    <mergeCell ref="G108:J108"/>
    <mergeCell ref="A103:B103"/>
    <mergeCell ref="A96:B96"/>
    <mergeCell ref="A110:B110"/>
    <mergeCell ref="G110:J110"/>
    <mergeCell ref="A119:B119"/>
    <mergeCell ref="G109:J109"/>
    <mergeCell ref="A112:B112"/>
    <mergeCell ref="A111:B111"/>
    <mergeCell ref="G111:J111"/>
    <mergeCell ref="A116:B116"/>
    <mergeCell ref="A130:B130"/>
    <mergeCell ref="G130:J130"/>
    <mergeCell ref="K135:L135"/>
    <mergeCell ref="A135:B135"/>
    <mergeCell ref="G133:J133"/>
    <mergeCell ref="K133:L133"/>
    <mergeCell ref="A132:B132"/>
    <mergeCell ref="A133:B133"/>
    <mergeCell ref="K130:L130"/>
    <mergeCell ref="A131:B131"/>
    <mergeCell ref="K127:L127"/>
    <mergeCell ref="G124:J124"/>
    <mergeCell ref="G119:J119"/>
    <mergeCell ref="K119:L119"/>
    <mergeCell ref="K123:L123"/>
    <mergeCell ref="G121:J121"/>
    <mergeCell ref="K121:L121"/>
    <mergeCell ref="G122:J122"/>
    <mergeCell ref="G120:J120"/>
    <mergeCell ref="K116:L116"/>
    <mergeCell ref="G117:J117"/>
    <mergeCell ref="K117:L117"/>
    <mergeCell ref="G123:J123"/>
    <mergeCell ref="K122:L122"/>
    <mergeCell ref="D169:M169"/>
    <mergeCell ref="A159:R159"/>
    <mergeCell ref="A161:B162"/>
    <mergeCell ref="C161:C162"/>
    <mergeCell ref="D161:M162"/>
    <mergeCell ref="A143:B143"/>
    <mergeCell ref="A149:B149"/>
    <mergeCell ref="K149:L149"/>
    <mergeCell ref="G143:J143"/>
    <mergeCell ref="G149:J149"/>
    <mergeCell ref="A166:B166"/>
    <mergeCell ref="D166:M166"/>
    <mergeCell ref="D165:L165"/>
    <mergeCell ref="A157:B157"/>
    <mergeCell ref="D157:M157"/>
    <mergeCell ref="G151:J151"/>
    <mergeCell ref="A165:B165"/>
    <mergeCell ref="A158:B158"/>
    <mergeCell ref="D158:K158"/>
    <mergeCell ref="A167:B167"/>
    <mergeCell ref="D167:L167"/>
    <mergeCell ref="A156:B156"/>
    <mergeCell ref="G156:J156"/>
    <mergeCell ref="K156:L156"/>
    <mergeCell ref="K151:L151"/>
    <mergeCell ref="A117:B117"/>
    <mergeCell ref="A144:B144"/>
    <mergeCell ref="G144:J144"/>
    <mergeCell ref="K144:L144"/>
    <mergeCell ref="A169:B169"/>
    <mergeCell ref="A154:B154"/>
    <mergeCell ref="G154:J154"/>
    <mergeCell ref="K154:L154"/>
    <mergeCell ref="A155:B155"/>
    <mergeCell ref="A151:B151"/>
    <mergeCell ref="A176:B176"/>
    <mergeCell ref="D176:M176"/>
    <mergeCell ref="D175:M175"/>
    <mergeCell ref="D170:M170"/>
    <mergeCell ref="A171:B171"/>
    <mergeCell ref="A170:B170"/>
    <mergeCell ref="D171:M171"/>
    <mergeCell ref="N184:O185"/>
    <mergeCell ref="D185:L185"/>
    <mergeCell ref="A173:B173"/>
    <mergeCell ref="D173:M173"/>
    <mergeCell ref="A174:B174"/>
    <mergeCell ref="D181:M181"/>
    <mergeCell ref="D184:L184"/>
    <mergeCell ref="D174:M174"/>
    <mergeCell ref="A180:B180"/>
    <mergeCell ref="A175:B175"/>
    <mergeCell ref="D187:L187"/>
    <mergeCell ref="D188:L188"/>
    <mergeCell ref="A177:B177"/>
    <mergeCell ref="D177:M177"/>
    <mergeCell ref="A178:B178"/>
    <mergeCell ref="D178:M178"/>
    <mergeCell ref="A179:B179"/>
    <mergeCell ref="D179:M179"/>
    <mergeCell ref="D180:M180"/>
    <mergeCell ref="A181:B181"/>
    <mergeCell ref="N161:N162"/>
    <mergeCell ref="A172:B172"/>
    <mergeCell ref="D172:M172"/>
    <mergeCell ref="O161:R161"/>
    <mergeCell ref="A163:B163"/>
    <mergeCell ref="D163:M163"/>
    <mergeCell ref="A164:B164"/>
    <mergeCell ref="D164:M164"/>
    <mergeCell ref="A168:B168"/>
    <mergeCell ref="D168:M168"/>
    <mergeCell ref="G155:J155"/>
    <mergeCell ref="K155:L155"/>
    <mergeCell ref="D84:M85"/>
    <mergeCell ref="N84:N85"/>
    <mergeCell ref="A152:B152"/>
    <mergeCell ref="G152:J152"/>
    <mergeCell ref="K152:L152"/>
    <mergeCell ref="A153:B153"/>
    <mergeCell ref="G153:J153"/>
    <mergeCell ref="K153:L153"/>
    <mergeCell ref="A124:B124"/>
    <mergeCell ref="A118:B118"/>
    <mergeCell ref="A89:B89"/>
    <mergeCell ref="G89:J89"/>
    <mergeCell ref="K89:L89"/>
    <mergeCell ref="G92:J92"/>
    <mergeCell ref="A122:B122"/>
    <mergeCell ref="A94:B94"/>
    <mergeCell ref="G94:J94"/>
    <mergeCell ref="K94:L94"/>
    <mergeCell ref="T84:U84"/>
    <mergeCell ref="P84:S84"/>
    <mergeCell ref="D87:M87"/>
    <mergeCell ref="O84:O85"/>
    <mergeCell ref="C84:C85"/>
    <mergeCell ref="D86:M86"/>
    <mergeCell ref="A88:B88"/>
    <mergeCell ref="D88:K88"/>
    <mergeCell ref="A87:B87"/>
    <mergeCell ref="A86:B86"/>
    <mergeCell ref="A82:S82"/>
    <mergeCell ref="A76:B76"/>
    <mergeCell ref="A81:B81"/>
    <mergeCell ref="F79:J79"/>
    <mergeCell ref="F64:J64"/>
    <mergeCell ref="K64:L64"/>
    <mergeCell ref="F65:J65"/>
    <mergeCell ref="F66:J66"/>
    <mergeCell ref="F74:J74"/>
    <mergeCell ref="K74:L74"/>
    <mergeCell ref="K59:L59"/>
    <mergeCell ref="F61:J61"/>
    <mergeCell ref="K61:L61"/>
    <mergeCell ref="F60:J60"/>
    <mergeCell ref="K72:L72"/>
    <mergeCell ref="A63:B63"/>
    <mergeCell ref="F63:J63"/>
    <mergeCell ref="K63:L63"/>
    <mergeCell ref="K65:L65"/>
    <mergeCell ref="A64:B64"/>
    <mergeCell ref="A47:B47"/>
    <mergeCell ref="F47:J47"/>
    <mergeCell ref="K47:L47"/>
    <mergeCell ref="K48:L48"/>
    <mergeCell ref="A45:B45"/>
    <mergeCell ref="K41:L41"/>
    <mergeCell ref="A44:B44"/>
    <mergeCell ref="F44:J44"/>
    <mergeCell ref="K44:L44"/>
    <mergeCell ref="F45:J45"/>
    <mergeCell ref="A43:B43"/>
    <mergeCell ref="F43:J43"/>
    <mergeCell ref="A11:L11"/>
    <mergeCell ref="M11:Q12"/>
    <mergeCell ref="A12:L12"/>
    <mergeCell ref="F49:J49"/>
    <mergeCell ref="A29:B29"/>
    <mergeCell ref="K37:L37"/>
    <mergeCell ref="A34:B34"/>
    <mergeCell ref="F34:J34"/>
    <mergeCell ref="A36:B36"/>
    <mergeCell ref="F36:J36"/>
    <mergeCell ref="A5:R5"/>
    <mergeCell ref="A6:R6"/>
    <mergeCell ref="A7:R7"/>
    <mergeCell ref="A8:R8"/>
    <mergeCell ref="D10:L10"/>
    <mergeCell ref="M10:N10"/>
    <mergeCell ref="A13:B13"/>
    <mergeCell ref="M13:Q13"/>
    <mergeCell ref="A14:B14"/>
    <mergeCell ref="A17:S17"/>
    <mergeCell ref="A19:B20"/>
    <mergeCell ref="C19:C20"/>
    <mergeCell ref="D19:M20"/>
    <mergeCell ref="N19:N20"/>
    <mergeCell ref="O19:R19"/>
    <mergeCell ref="A21:B21"/>
    <mergeCell ref="D21:M21"/>
    <mergeCell ref="F28:J28"/>
    <mergeCell ref="A22:B22"/>
    <mergeCell ref="D22:M22"/>
    <mergeCell ref="A23:B23"/>
    <mergeCell ref="D23:L23"/>
    <mergeCell ref="A25:B25"/>
    <mergeCell ref="F25:J25"/>
    <mergeCell ref="K25:L25"/>
    <mergeCell ref="F27:J27"/>
    <mergeCell ref="K27:L27"/>
    <mergeCell ref="A26:B26"/>
    <mergeCell ref="F26:J26"/>
    <mergeCell ref="K26:L26"/>
    <mergeCell ref="A27:B27"/>
    <mergeCell ref="A28:B28"/>
    <mergeCell ref="A30:B30"/>
    <mergeCell ref="F30:J30"/>
    <mergeCell ref="K30:L30"/>
    <mergeCell ref="F29:J29"/>
    <mergeCell ref="A31:B31"/>
    <mergeCell ref="F31:J31"/>
    <mergeCell ref="K29:L29"/>
    <mergeCell ref="K28:L28"/>
    <mergeCell ref="K31:L31"/>
    <mergeCell ref="K36:L36"/>
    <mergeCell ref="F32:J32"/>
    <mergeCell ref="K32:L32"/>
    <mergeCell ref="K42:L42"/>
    <mergeCell ref="F35:J35"/>
    <mergeCell ref="F37:J37"/>
    <mergeCell ref="F39:J39"/>
    <mergeCell ref="K39:L39"/>
    <mergeCell ref="F40:J40"/>
    <mergeCell ref="K40:L40"/>
    <mergeCell ref="K43:L43"/>
    <mergeCell ref="A32:B32"/>
    <mergeCell ref="F33:J33"/>
    <mergeCell ref="A42:B42"/>
    <mergeCell ref="F42:J42"/>
    <mergeCell ref="A37:B37"/>
    <mergeCell ref="A39:B39"/>
    <mergeCell ref="K34:L34"/>
    <mergeCell ref="A35:B35"/>
    <mergeCell ref="A40:B40"/>
    <mergeCell ref="K50:L50"/>
    <mergeCell ref="A49:B49"/>
    <mergeCell ref="K62:L62"/>
    <mergeCell ref="A71:B71"/>
    <mergeCell ref="A62:B62"/>
    <mergeCell ref="F62:J62"/>
    <mergeCell ref="A50:B50"/>
    <mergeCell ref="F50:J50"/>
    <mergeCell ref="F68:J68"/>
    <mergeCell ref="K69:L69"/>
    <mergeCell ref="A41:B41"/>
    <mergeCell ref="F71:J71"/>
    <mergeCell ref="K35:L35"/>
    <mergeCell ref="K68:L68"/>
    <mergeCell ref="A70:B70"/>
    <mergeCell ref="K66:L66"/>
    <mergeCell ref="A66:B66"/>
    <mergeCell ref="A48:B48"/>
    <mergeCell ref="A67:B67"/>
    <mergeCell ref="A68:B68"/>
    <mergeCell ref="A140:B140"/>
    <mergeCell ref="A113:B113"/>
    <mergeCell ref="A129:B129"/>
    <mergeCell ref="G129:J129"/>
    <mergeCell ref="K129:L129"/>
    <mergeCell ref="A123:B123"/>
    <mergeCell ref="A127:B127"/>
    <mergeCell ref="K124:L124"/>
    <mergeCell ref="G126:J126"/>
    <mergeCell ref="A126:B126"/>
    <mergeCell ref="A142:B142"/>
    <mergeCell ref="G142:J142"/>
    <mergeCell ref="K142:L142"/>
    <mergeCell ref="A98:B98"/>
    <mergeCell ref="G98:J98"/>
    <mergeCell ref="K98:L98"/>
    <mergeCell ref="G113:J113"/>
    <mergeCell ref="K113:L113"/>
    <mergeCell ref="G114:J114"/>
    <mergeCell ref="K106:L106"/>
    <mergeCell ref="K92:L92"/>
    <mergeCell ref="K80:L80"/>
    <mergeCell ref="F72:J72"/>
    <mergeCell ref="A78:B78"/>
    <mergeCell ref="A93:B93"/>
    <mergeCell ref="A92:B92"/>
    <mergeCell ref="K79:L79"/>
    <mergeCell ref="A75:B75"/>
    <mergeCell ref="K78:L78"/>
    <mergeCell ref="A77:B77"/>
    <mergeCell ref="A90:B90"/>
    <mergeCell ref="A55:B55"/>
    <mergeCell ref="F55:J55"/>
    <mergeCell ref="K55:L55"/>
    <mergeCell ref="A80:B80"/>
    <mergeCell ref="K76:L76"/>
    <mergeCell ref="A61:B61"/>
    <mergeCell ref="K56:L56"/>
    <mergeCell ref="F59:J59"/>
    <mergeCell ref="A59:B59"/>
    <mergeCell ref="A69:B69"/>
    <mergeCell ref="F69:J69"/>
    <mergeCell ref="F67:J67"/>
    <mergeCell ref="K67:L67"/>
    <mergeCell ref="F75:J75"/>
    <mergeCell ref="K71:L71"/>
    <mergeCell ref="F70:J70"/>
    <mergeCell ref="K70:L70"/>
    <mergeCell ref="K75:L75"/>
    <mergeCell ref="F41:J41"/>
    <mergeCell ref="K114:L114"/>
    <mergeCell ref="A114:B114"/>
    <mergeCell ref="A120:B120"/>
    <mergeCell ref="K120:L120"/>
    <mergeCell ref="A79:B79"/>
    <mergeCell ref="G90:J90"/>
    <mergeCell ref="K90:L90"/>
    <mergeCell ref="A84:B85"/>
    <mergeCell ref="A72:B72"/>
    <mergeCell ref="N2:S3"/>
    <mergeCell ref="A121:B121"/>
    <mergeCell ref="G118:J118"/>
    <mergeCell ref="K118:L118"/>
    <mergeCell ref="A24:B24"/>
    <mergeCell ref="F24:J24"/>
    <mergeCell ref="K24:L24"/>
    <mergeCell ref="A54:B54"/>
    <mergeCell ref="F54:J54"/>
    <mergeCell ref="K54:L54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9" scale="60" r:id="rId1"/>
  <rowBreaks count="2" manualBreakCount="2">
    <brk id="81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Главбух</cp:lastModifiedBy>
  <cp:lastPrinted>2022-05-27T03:20:37Z</cp:lastPrinted>
  <dcterms:created xsi:type="dcterms:W3CDTF">2016-03-04T02:33:52Z</dcterms:created>
  <dcterms:modified xsi:type="dcterms:W3CDTF">2022-05-27T03:23:45Z</dcterms:modified>
  <cp:category/>
  <cp:version/>
  <cp:contentType/>
  <cp:contentStatus/>
</cp:coreProperties>
</file>